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1385" activeTab="0"/>
  </bookViews>
  <sheets>
    <sheet name="DevItems" sheetId="1" r:id="rId1"/>
    <sheet name="M4 Tasks" sheetId="2" r:id="rId2"/>
    <sheet name="BugzillaCSV" sheetId="3" r:id="rId3"/>
    <sheet name="Lists" sheetId="4" r:id="rId4"/>
    <sheet name="Guidance" sheetId="5" r:id="rId5"/>
  </sheets>
  <definedNames>
    <definedName name="_xlnm._FilterDatabase" localSheetId="2" hidden="1">'BugzillaCSV'!$A$1:$N$594</definedName>
    <definedName name="_xlnm._FilterDatabase" localSheetId="0" hidden="1">'DevItems'!$A$2:$M$59</definedName>
    <definedName name="CRITERIA" localSheetId="2">'BugzillaCSV'!#REF!</definedName>
    <definedName name="ItemTypeList">'Lists'!$A$2:$A$4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<sst xmlns="http://schemas.openxmlformats.org/spreadsheetml/2006/main" count="5767" uniqueCount="769">
  <si>
    <t>Processes: Can DnD same role multiple times on team profile. Unlike, cannot add same role more than once using 'Add' filter</t>
  </si>
  <si>
    <t>Uncategorized Artifact displays its name instead of Presentation name in Configuration view.</t>
  </si>
  <si>
    <t>AD: Delete a link between two sync bars.Close AD with out saving. Reopen AD; link is missing &amp; predecessors are lost.</t>
  </si>
  <si>
    <t>Process: Roadmap and guidance's activity filters are using the default config instead of the selected config</t>
  </si>
  <si>
    <t>AD: WPDependancy diagram for extended (green)activities, does not display WPs in WBS and TA but in WPUsage.</t>
  </si>
  <si>
    <t>Free Text Widget</t>
  </si>
  <si>
    <t>Editing free text in the diagram editor is difficult and confusing</t>
  </si>
  <si>
    <t>Need to be able to copy and paste free text</t>
  </si>
  <si>
    <t>Formatting text boxes always goes back to defaults</t>
  </si>
  <si>
    <t>Uncat - Templates can't be opened</t>
  </si>
  <si>
    <t>Practices should be changed to Concepts</t>
  </si>
  <si>
    <t>PM - Capability Pattern assess_and_close_out_project - create content</t>
  </si>
  <si>
    <t>PM - Capability Pattern assess_and_plan_iteration - create content</t>
  </si>
  <si>
    <t>PM - Capability Pattern initiate_project - create content</t>
  </si>
  <si>
    <t>PM - Capability Pattern manage_iteration - create content</t>
  </si>
  <si>
    <t>Arch - Capability Pattern define_architecture - create content</t>
  </si>
  <si>
    <t>Arch - Capability Pattern determine_architectural_feasibility - create content</t>
  </si>
  <si>
    <t>Dev - Capability Pattern develop_solution - create/review content</t>
  </si>
  <si>
    <t>RM - Capability Pattern manage_requirements - create content</t>
  </si>
  <si>
    <t>CM - Capability Pattern ongoing_tasks - create content</t>
  </si>
  <si>
    <t>Test - Capability Pattern test - create content</t>
  </si>
  <si>
    <t>Support command line publishing of configurations</t>
  </si>
  <si>
    <t>Add button for Discipline editor's Reference Workflows uses the wrong filter.</t>
  </si>
  <si>
    <t>Current configuration dropdown not updated when opening a CP/DP</t>
  </si>
  <si>
    <t>Modify tool ui to accomodate the meta-model changes for multiplicity association</t>
  </si>
  <si>
    <t>MSP export enhancements</t>
  </si>
  <si>
    <t>Multiplicity changes to now display disciplines and responsible roles</t>
  </si>
  <si>
    <t>Mixing two activity predecessor in the MS Project export</t>
  </si>
  <si>
    <t>Add an indication of when a Tsak descriptor is identical or not to its original task</t>
  </si>
  <si>
    <t>Published web site issues</t>
  </si>
  <si>
    <t>Undo not working in the description field for a Role</t>
  </si>
  <si>
    <t>checkbox for selection in the configuration editor</t>
  </si>
  <si>
    <t>define publishing extension framework</t>
  </si>
  <si>
    <t>PM - No project management discipline text.</t>
  </si>
  <si>
    <t>CM - No Change Management discipline text</t>
  </si>
  <si>
    <t>Arch - No text for architecture discipline.</t>
  </si>
  <si>
    <t>Dev - No discipline text for Implementation</t>
  </si>
  <si>
    <t>Test - No discipline text for the test discipline.</t>
  </si>
  <si>
    <t>RM - No discipline text for requirements management.</t>
  </si>
  <si>
    <t>update xml import/export schema, model, and code</t>
  </si>
  <si>
    <t>remove redundant predecessor attribute from xml schema for Section object</t>
  </si>
  <si>
    <t>Publishing: Suppressed extended activity is published if it's base activity is not suppressed.</t>
  </si>
  <si>
    <t>EPF Composer Exits with JVM Error. Exit Code=1</t>
  </si>
  <si>
    <t>Use standard Eclipse menus for opening perspectives and views</t>
  </si>
  <si>
    <t>Use the standard mechanism for setting the initial worbench window size.</t>
  </si>
  <si>
    <t>Use standard constant instead of hardcoded string for view placeholder</t>
  </si>
  <si>
    <t>Provide a publication option that allows publishing redundant information to be displayed in descriptor pages</t>
  </si>
  <si>
    <t>Every activity, milestone, and descriptor page shall display the whole path in the process WBS (bread crumbs)</t>
  </si>
  <si>
    <t>Provide a publication option that allows to convert broken links to plain text (i.e. does not publish the &lt;a/&gt; tag. Provide a publication option that allows to convert broken links to plain text (i.e. does not publish the &lt;a/&gt; tag.</t>
  </si>
  <si>
    <t>Do not publish “extends” relationship information in the model info column in the WBS</t>
  </si>
  <si>
    <t>Do not publish the Prefix column in the WBS, TA, WPU views if there are no values.</t>
  </si>
  <si>
    <t>Provide Sections for Guidance</t>
  </si>
  <si>
    <t>Need publication option for publishing redundant activity pages for linked patterns</t>
  </si>
  <si>
    <t>Published Team Allocation view does not show complete lists of elements</t>
  </si>
  <si>
    <t>Processes: Refresh  issue when variability type is changed in CP's properties</t>
  </si>
  <si>
    <t>export Config:  epf auto switches its lib path after export</t>
  </si>
  <si>
    <t>import config:  epf does not refesh correctly after import</t>
  </si>
  <si>
    <t>Processes: Cannot do 'deep copy' in RUP 7.0.1 library</t>
  </si>
  <si>
    <t>Processes: Variability Type is not working in RUP library 7.0.1</t>
  </si>
  <si>
    <t>XML import:  CP/DPs are unresovled after XML plugin import</t>
  </si>
  <si>
    <t>Publishing:  Element Icons do not display in the left pane.</t>
  </si>
  <si>
    <t>Import Config:  2nd import hung</t>
  </si>
  <si>
    <t>opendate</t>
  </si>
  <si>
    <t>assigned_to_realname</t>
  </si>
  <si>
    <t>Bill Wonch</t>
  </si>
  <si>
    <t>epf.documentation-inbox</t>
  </si>
  <si>
    <t>epf.tool-inbox</t>
  </si>
  <si>
    <t>Shashidhar Kannoori</t>
  </si>
  <si>
    <t>Brian Schlosser</t>
  </si>
  <si>
    <t>Ricardo Balduino</t>
  </si>
  <si>
    <t>epf.content-inbox</t>
  </si>
  <si>
    <t>Kelvin Low</t>
  </si>
  <si>
    <t>James E Thario</t>
  </si>
  <si>
    <t>Steve Adolph</t>
  </si>
  <si>
    <t>Mark Dickson</t>
  </si>
  <si>
    <t>Charlie Yan</t>
  </si>
  <si>
    <t>Jeff Hardy</t>
  </si>
  <si>
    <t>Chris Sibbald</t>
  </si>
  <si>
    <t>Jim Ruehlin</t>
  </si>
  <si>
    <t>Shilpa Toraskar</t>
  </si>
  <si>
    <t>Bing Xu</t>
  </si>
  <si>
    <t>Phong Nguyen Le</t>
  </si>
  <si>
    <t>Jao Tham</t>
  </si>
  <si>
    <t>Brian G. Lyons</t>
  </si>
  <si>
    <t>Kirti Vaidya</t>
  </si>
  <si>
    <t>Jeff Smith</t>
  </si>
  <si>
    <t>Naveena Bereny</t>
  </si>
  <si>
    <t>Chris Armstrong</t>
  </si>
  <si>
    <t>Alfredo Bencomo</t>
  </si>
  <si>
    <t>Ana Valente Pereira</t>
  </si>
  <si>
    <t>Leonardo Medeiros</t>
  </si>
  <si>
    <t>Chris Doyle</t>
  </si>
  <si>
    <t>Weiping Lu</t>
  </si>
  <si>
    <t>Wagner Junior</t>
  </si>
  <si>
    <t>epf.website-inbox</t>
  </si>
  <si>
    <t>Dana Spears</t>
  </si>
  <si>
    <t>Nate Oster</t>
  </si>
  <si>
    <t>Scott Ambler</t>
  </si>
  <si>
    <t>Item #</t>
  </si>
  <si>
    <t>Priority</t>
  </si>
  <si>
    <t>Points</t>
  </si>
  <si>
    <t>Milestone</t>
  </si>
  <si>
    <t>Type</t>
  </si>
  <si>
    <t>Description</t>
  </si>
  <si>
    <t>Requirement</t>
  </si>
  <si>
    <t>Change Request</t>
  </si>
  <si>
    <t>Defect</t>
  </si>
  <si>
    <t>ItemTypeList</t>
  </si>
  <si>
    <t>Status</t>
  </si>
  <si>
    <t>Open</t>
  </si>
  <si>
    <t>Assigned To</t>
  </si>
  <si>
    <t>Status-orig</t>
  </si>
  <si>
    <t>Description-orig</t>
  </si>
  <si>
    <t>Priority-orig</t>
  </si>
  <si>
    <t>Milestone-orig</t>
  </si>
  <si>
    <t>Assigned To-orig</t>
  </si>
  <si>
    <t>Notes</t>
  </si>
  <si>
    <t>new</t>
  </si>
  <si>
    <t>Total</t>
  </si>
  <si>
    <t>1.0 M6</t>
  </si>
  <si>
    <t>M4</t>
  </si>
  <si>
    <t>M5</t>
  </si>
  <si>
    <t>M6</t>
  </si>
  <si>
    <t>M7</t>
  </si>
  <si>
    <t>Actual Iteration Burndown</t>
  </si>
  <si>
    <t>1.0 M7</t>
  </si>
  <si>
    <t>Grand Total</t>
  </si>
  <si>
    <t>Sum of Points</t>
  </si>
  <si>
    <t>* Paste Bugzilla CSV entries into appropriate worksheet</t>
  </si>
  <si>
    <t>* Paste Bug IDs from CSV sheet to DevItems sheet</t>
  </si>
  <si>
    <t>* Paste "default value" formulas (formulas to set bug entry values to current values for change tracking)</t>
  </si>
  <si>
    <t>* Filter to only show Open items (Open = "Yes")</t>
  </si>
  <si>
    <t>Est Iteration Burndown</t>
  </si>
  <si>
    <t>* Specify iteration (milestone) for each item, update pivot table, and continue adjusting until number of points per iteration equals estimated velocity</t>
  </si>
  <si>
    <t>Est Ave Velocity</t>
  </si>
  <si>
    <t>Est Iteration Velocity (based on 4/3/3 wks)</t>
  </si>
  <si>
    <t>* Swap/trade items between iterations to adjust numbers (e.g. "need to knock down M4 to 1 point to 42 and bumpg up M5 1 point to 32 -- trade an M4 3pt item for an M5 2pt item)</t>
  </si>
  <si>
    <t>* Sort list by iteration to more easily see distribution of items across iterations and how to adjust items based on points</t>
  </si>
  <si>
    <t>* Determine estimated average iteration velocity for all iterations by dividing remaining points by number of remaining iterations</t>
  </si>
  <si>
    <t>* Determine estimated iteration velocity for each iteration by pro-rating ( iteration length / project length ) x ( total number of points ) -- adjust for changes in utilization levels throughout lifecycle</t>
  </si>
  <si>
    <t>points / iteration (PM only - M4+)</t>
  </si>
  <si>
    <t>Bernie Clark</t>
  </si>
  <si>
    <t>Item Summary</t>
  </si>
  <si>
    <t>Week 6</t>
  </si>
  <si>
    <t>Week 5</t>
  </si>
  <si>
    <t>Week 1</t>
  </si>
  <si>
    <t>Week 2</t>
  </si>
  <si>
    <t>Week 3</t>
  </si>
  <si>
    <t>Week 4</t>
  </si>
  <si>
    <t>7/9-7/15</t>
  </si>
  <si>
    <t>7/2-7/14</t>
  </si>
  <si>
    <t>6/25-7/1</t>
  </si>
  <si>
    <t>6/18-6/24</t>
  </si>
  <si>
    <t>6/11-6/23</t>
  </si>
  <si>
    <t>6/4-6/10</t>
  </si>
  <si>
    <t>Week 7</t>
  </si>
  <si>
    <t>6/2-6/3</t>
  </si>
  <si>
    <t>Actual</t>
  </si>
  <si>
    <t>Est</t>
  </si>
  <si>
    <t>PM - Work Product: Development Plan</t>
  </si>
  <si>
    <t>* If first time estimating effort, specify point values for each item</t>
  </si>
  <si>
    <t>* Update PivotTable for estimated iteration burndown</t>
  </si>
  <si>
    <t>* Add new items to dev item list as required</t>
  </si>
  <si>
    <t>PM - Work Product: Development Item List</t>
  </si>
  <si>
    <t>PM - Work Product: Iteration Plan</t>
  </si>
  <si>
    <t>PM - Work Product: Task List</t>
  </si>
  <si>
    <t>PM - Work Product: Risk List</t>
  </si>
  <si>
    <t>PM - Work Product: Status Assessment</t>
  </si>
  <si>
    <t>PM - Role: Development Lead</t>
  </si>
  <si>
    <t>PM - Report: Development Burndown</t>
  </si>
  <si>
    <t>PM - Report: Iteration Burndown</t>
  </si>
  <si>
    <t>PM - Template: Iteration Plan - replace</t>
  </si>
  <si>
    <t>PM - Template: Task List - new</t>
  </si>
  <si>
    <t>n/a</t>
  </si>
  <si>
    <t>Process task</t>
  </si>
  <si>
    <t>Send out PM process element name ballot</t>
  </si>
  <si>
    <t>Create development plan example</t>
  </si>
  <si>
    <t>Create iteration plan example</t>
  </si>
  <si>
    <t>Create task list example</t>
  </si>
  <si>
    <t>Create PM presentation</t>
  </si>
  <si>
    <t>Create dev item list for PM</t>
  </si>
  <si>
    <t>Create dev item list example</t>
  </si>
  <si>
    <t>Create M4 task list</t>
  </si>
  <si>
    <t>Prepare weekly status report</t>
  </si>
  <si>
    <t>Participate in weekly status meeting</t>
  </si>
  <si>
    <t>PM conference calls (prep, meeting, followup)</t>
  </si>
  <si>
    <t>Chris A</t>
  </si>
  <si>
    <t>Ricardo B</t>
  </si>
  <si>
    <t>Get from Ricardo</t>
  </si>
  <si>
    <t>Participate in Reading F2F meeting</t>
  </si>
  <si>
    <t>PM - Guideline: Development Burndown</t>
  </si>
  <si>
    <t>General - Guidance: Intro to OpenUP/Basic: cannot click on milestones to navigate to milestone content, but you can for the phases</t>
  </si>
  <si>
    <t>PM - Guideline: Assign Changes to an Iteration</t>
  </si>
  <si>
    <t>PM - Task: Assess Results</t>
  </si>
  <si>
    <t>PM - Task: Close Out Project</t>
  </si>
  <si>
    <t>PM - Task: Initiate Iteration</t>
  </si>
  <si>
    <t>PM - Task: Plan Iteration</t>
  </si>
  <si>
    <t>PM - Task: Plan the Project</t>
  </si>
  <si>
    <t>PM - Guideline: Task List</t>
  </si>
  <si>
    <t>PM - Template: Risk List</t>
  </si>
  <si>
    <t>bug_id</t>
  </si>
  <si>
    <t>changeddate</t>
  </si>
  <si>
    <t>bug_severity</t>
  </si>
  <si>
    <t>priority</t>
  </si>
  <si>
    <t>rep_platform</t>
  </si>
  <si>
    <t>bug_status</t>
  </si>
  <si>
    <t>product</t>
  </si>
  <si>
    <t>component</t>
  </si>
  <si>
    <t>version</t>
  </si>
  <si>
    <t>target_milestone</t>
  </si>
  <si>
    <t>keywords</t>
  </si>
  <si>
    <t>short_short_desc</t>
  </si>
  <si>
    <t>normal</t>
  </si>
  <si>
    <t>P3</t>
  </si>
  <si>
    <t>PC</t>
  </si>
  <si>
    <t>ASSIGNED</t>
  </si>
  <si>
    <t>EPF</t>
  </si>
  <si>
    <t>Documentation</t>
  </si>
  <si>
    <t>unspecified</t>
  </si>
  <si>
    <t>---</t>
  </si>
  <si>
    <t>General - Update the tutorial in the online help to use the BUP as an example</t>
  </si>
  <si>
    <t>CLOSED</t>
  </si>
  <si>
    <t>Web Resources points to incorrect link</t>
  </si>
  <si>
    <t>NEW</t>
  </si>
  <si>
    <t>General - Update welcome pages for EPF</t>
  </si>
  <si>
    <t>major</t>
  </si>
  <si>
    <t>RESOLVED</t>
  </si>
  <si>
    <t>Tool</t>
  </si>
  <si>
    <t>Published web site is blank</t>
  </si>
  <si>
    <t>1.0 M4</t>
  </si>
  <si>
    <t>"All" filter in Assign dialog for Custom Categories does not show term definitions</t>
  </si>
  <si>
    <t>The fields purpose, Main Description, Key considerations and alternatives doesn't support caracter accentuation</t>
  </si>
  <si>
    <t>Content</t>
  </si>
  <si>
    <t>Old deleted elements still appear in the library</t>
  </si>
  <si>
    <t>enhancement</t>
  </si>
  <si>
    <t>Do structural changes related to BUP Architecture discipline</t>
  </si>
  <si>
    <t>Do structural changes related to BUP Development discipline</t>
  </si>
  <si>
    <t>Do structural changes related to BUP Change Management discipline</t>
  </si>
  <si>
    <t>Do structural changes related to BUP Project Management discipline</t>
  </si>
  <si>
    <t>Do structural changes related to BUP Test discipline</t>
  </si>
  <si>
    <t>Do structural changes related to BUP Requirements discipline</t>
  </si>
  <si>
    <t>1.0 M2</t>
  </si>
  <si>
    <t>Do structural changes in BUP - overarching</t>
  </si>
  <si>
    <t>trivial</t>
  </si>
  <si>
    <t>All</t>
  </si>
  <si>
    <t>Activities under Phases in Tree View are not indented</t>
  </si>
  <si>
    <t>Add a placeholder to the authoring perspective for the property view</t>
  </si>
  <si>
    <t>Website</t>
  </si>
  <si>
    <t>General - Add code style guide to the dev guide</t>
  </si>
  <si>
    <t>All plugin projects need a cvsignore for the bin dir</t>
  </si>
  <si>
    <t>"Sumary: Tasks" for Disciplines are not published  and cause broken links</t>
  </si>
  <si>
    <t>VERIFIED</t>
  </si>
  <si>
    <t>Make tabs in published navigation frame look better</t>
  </si>
  <si>
    <t>P2</t>
  </si>
  <si>
    <t>1.0 M3</t>
  </si>
  <si>
    <t>General - Not enough coverage of collaboration in BUP</t>
  </si>
  <si>
    <t>Inproper grammar in brief description of architecture work product</t>
  </si>
  <si>
    <t>General - Expand dev. guide to include and differentiate topics for content and tooling</t>
  </si>
  <si>
    <t>P1</t>
  </si>
  <si>
    <t>General - Add Stakeholder role to BUP</t>
  </si>
  <si>
    <t>General - Add directions to the dev guide to change default content type for XMI files</t>
  </si>
  <si>
    <t>Change content type of XMI files to ASCII</t>
  </si>
  <si>
    <t>Publish bi-directional hyperlink references to and from Practice guidance</t>
  </si>
  <si>
    <t>RichText editor messes up &lt;pre&gt; formatting</t>
  </si>
  <si>
    <t>Extends does not propagate relationships from base class</t>
  </si>
  <si>
    <t>consistency, core</t>
  </si>
  <si>
    <t>BUP Domains Need to be Packaged Within bup_domains</t>
  </si>
  <si>
    <t>Provide easier means of capturing references to source material</t>
  </si>
  <si>
    <t>Merge latest source to EPF plug-in org.eclipse.epf.authoring.ui</t>
  </si>
  <si>
    <t>Merge latest source to EPF plug-in org.eclipse.epf.base</t>
  </si>
  <si>
    <t>Merge latest source to EPF plug-in org.eclipse.epf.base.feature</t>
  </si>
  <si>
    <t>Merge latest source to EPF plug-in org.eclipse.epf.common</t>
  </si>
  <si>
    <t>Merge latest source to EPF plug-in org.eclipse.epf.diagram</t>
  </si>
  <si>
    <t>Merge latest source to EPF plug-in org.eclipse.epf.export</t>
  </si>
  <si>
    <t>Merge latest source to EPF plug-in org.eclipse.epf.help.doc</t>
  </si>
  <si>
    <t>Merge latest source to EPF plug-in org.eclipse.epf.import</t>
  </si>
  <si>
    <t>Merge latest source to EPF plug-in org.eclipse.epf.library</t>
  </si>
  <si>
    <t>Merge latest source to EPF plug-in org.eclipse.epf.library.edit</t>
  </si>
  <si>
    <t>Merge latest source to EPF plug-in org.eclipse.epf.library.persistence</t>
  </si>
  <si>
    <t>Merge latest source to EPF plug-in org.eclipse.epf.library.ui</t>
  </si>
  <si>
    <t>Merge latest source to EPF plug-in org.eclipse.epf.platform</t>
  </si>
  <si>
    <t>Merge latest source to EPF plug-in org.eclipse.epf.feature</t>
  </si>
  <si>
    <t>Merge latest source to EPF plug-in org.eclipse.epf.publishing</t>
  </si>
  <si>
    <t>Merge latest source to EPF plug-in org.eclipse.epf.publishing.ui</t>
  </si>
  <si>
    <t>Merge latest source to EPF plug-in org.eclipse.epf.rcp</t>
  </si>
  <si>
    <t>Merge latest source to EPF plug-in org.eclipse.epf.richtext</t>
  </si>
  <si>
    <t>Merge latest source to EPF plug-in org.eclipse.epf.search</t>
  </si>
  <si>
    <t>Merge latest source to EPF plug-in org.eclipse.epf.search.ui</t>
  </si>
  <si>
    <t>Merge latest source to EPF plug-in org.eclipse.epf.uma</t>
  </si>
  <si>
    <t>Merge latest source to EPF plug-in org.eclipse.epf.uma.ecore</t>
  </si>
  <si>
    <t>Merge latest source to EPF plug-in org.eclipse.epf.uma.edit</t>
  </si>
  <si>
    <t>Need automatic, periodic integration builds of EPF Composer</t>
  </si>
  <si>
    <t>Update all plugins to use OSGi bundle manifests and be packaged as single jars</t>
  </si>
  <si>
    <t>RM - Add Glossary Work Product</t>
  </si>
  <si>
    <t>Ownership of BUP content - Architecture</t>
  </si>
  <si>
    <t>CM - Ownership of BUP content - Change Management</t>
  </si>
  <si>
    <t>Ownership of BUP content - Development</t>
  </si>
  <si>
    <t>Ownership of BUP content - General</t>
  </si>
  <si>
    <t>Ownership of BUP content - Project Management</t>
  </si>
  <si>
    <t>RM - Ownership of BUP content - Requirements</t>
  </si>
  <si>
    <t>Ownership of BUP content - Test</t>
  </si>
  <si>
    <t>IBM Copyright Information Displays on BUP Pages</t>
  </si>
  <si>
    <t>Support export of EPF Composer WBS to MS Project</t>
  </si>
  <si>
    <t>PM - Add Content: Guideline: Work Item List</t>
  </si>
  <si>
    <t>download link in menu on left hand side is grayed out</t>
  </si>
  <si>
    <t>Make Frame on Treeview of Published Process Easier to Drag</t>
  </si>
  <si>
    <t>BUP library in a separate download</t>
  </si>
  <si>
    <t>Add Architect as additional performer to design_solution</t>
  </si>
  <si>
    <t>Add Architecture as an input workproduct to design_solution</t>
  </si>
  <si>
    <t>wrong Welcome page</t>
  </si>
  <si>
    <t>New Task name for "Create Architectural Proof of Concept"</t>
  </si>
  <si>
    <t>Publishing isn't producing a usable site (I20060407)</t>
  </si>
  <si>
    <t>Bad Activity Detail Diagrams in BUP</t>
  </si>
  <si>
    <t>RM - Provide RM content in accordance with SIG minutes</t>
  </si>
  <si>
    <t>Test - Make Architecturally-significant Changes to BUP Content</t>
  </si>
  <si>
    <t>Published site is not functional</t>
  </si>
  <si>
    <t>OpenUP Project Management domain Gap Analysis has been updated and has actionable items.</t>
  </si>
  <si>
    <t>Cleanup the "Using EPF with Version Control" doc to get rid of MS-Office uglies</t>
  </si>
  <si>
    <t>Add Architectural PoC Guidline</t>
  </si>
  <si>
    <t>Revert disciplines to match RUP</t>
  </si>
  <si>
    <t>CM - Submit CM content in accordance with SIG minutes</t>
  </si>
  <si>
    <t>EPF Composer needs a custom splash screen</t>
  </si>
  <si>
    <t>Changes to (and related to) Architecture Discipline</t>
  </si>
  <si>
    <t>Hyperlinks not updated when plug-in renamed</t>
  </si>
  <si>
    <t>Import dialog is missing small icon at top-left</t>
  </si>
  <si>
    <t>Export dialog is missing small icon at top-left</t>
  </si>
  <si>
    <t>Search dialog (ctrl-h) is missing small icon at top-left</t>
  </si>
  <si>
    <t>Open and new method configuration dialogs are missing small icon at top-left</t>
  </si>
  <si>
    <t>minor</t>
  </si>
  <si>
    <t>Invalid links in the Publish - Glossary page.</t>
  </si>
  <si>
    <t>Add Copyright Information to XMI and HTML files</t>
  </si>
  <si>
    <t>Uncat - Include Eclipse Public License with OpenUP/Basic</t>
  </si>
  <si>
    <t>PM - Work Item List: Definition and Impact to OpenUP/Basic</t>
  </si>
  <si>
    <t>XML Import/Export</t>
  </si>
  <si>
    <t>Single Stream CM</t>
  </si>
  <si>
    <t>Configurations as Method Units</t>
  </si>
  <si>
    <t>Deep Copy</t>
  </si>
  <si>
    <t>Local Replace Deep Copy</t>
  </si>
  <si>
    <t>Differential Process (formerly known as Process Contributions)</t>
  </si>
  <si>
    <t>Activity Variability</t>
  </si>
  <si>
    <t>Reporting (and Printing)</t>
  </si>
  <si>
    <t>Process-driven Publication</t>
  </si>
  <si>
    <t>Changing enforced multiplicities</t>
  </si>
  <si>
    <t>1.0 M5</t>
  </si>
  <si>
    <t>HTML export/import</t>
  </si>
  <si>
    <t>Export/Import Configuration Definitions</t>
  </si>
  <si>
    <t>Work Product Unadoption</t>
  </si>
  <si>
    <t>Generate development case</t>
  </si>
  <si>
    <t>Breakdown level editing</t>
  </si>
  <si>
    <t>Dynamic Configuration-Specific Diagram Presentation</t>
  </si>
  <si>
    <t>Roll-ups of Tool Mentors</t>
  </si>
  <si>
    <t>Work Product Diagrams Publishing</t>
  </si>
  <si>
    <t>Configuration Editor Error Handling Improvements</t>
  </si>
  <si>
    <t>Extend-Replace variability</t>
  </si>
  <si>
    <t>Advanced Custom Categories Editing</t>
  </si>
  <si>
    <t>Organized Library View</t>
  </si>
  <si>
    <t>Role-Task Overview Diagrams</t>
  </si>
  <si>
    <t>Role-Work Product Overview Diagram</t>
  </si>
  <si>
    <t>Impact analysis</t>
  </si>
  <si>
    <t>Estimation data</t>
  </si>
  <si>
    <t>Simple Estimation</t>
  </si>
  <si>
    <t>Publishing versioning and configuration information</t>
  </si>
  <si>
    <t>Breadcrumbs</t>
  </si>
  <si>
    <t>Method Content Usage Reports</t>
  </si>
  <si>
    <t>Extended help content</t>
  </si>
  <si>
    <t>CVS and CCRC support</t>
  </si>
  <si>
    <t>Pasting from html source does not copy images anymore</t>
  </si>
  <si>
    <t>Switch to use the new multi-tab properties view in Eclipse 3.2 and drop the dependency on the WTP</t>
  </si>
  <si>
    <t>Compilation error in authoring.ui plug-in</t>
  </si>
  <si>
    <t>Compilation error in library.persistence plug-in</t>
  </si>
  <si>
    <t>Use GIF for generated images</t>
  </si>
  <si>
    <t>JUnit testing</t>
  </si>
  <si>
    <t>Generate warning when opening an incompatible library</t>
  </si>
  <si>
    <t>Brazilian Portuguese Translation</t>
  </si>
  <si>
    <t>New feature to generate references</t>
  </si>
  <si>
    <t>Properties are not available for inherited descriptor</t>
  </si>
  <si>
    <t>Compile errors in epf.publishing w/Java 5.0 compliance set</t>
  </si>
  <si>
    <t>Processes: DnD a task under activity and try to open ADD of that activity -- class cast exception</t>
  </si>
  <si>
    <t>P4</t>
  </si>
  <si>
    <t>Updated method library to reflect new name: OpenUP/Basic</t>
  </si>
  <si>
    <t>Update Web site to reflect new process name: OpenUP</t>
  </si>
  <si>
    <t>Preview tab of method element in Authoring Perspective misleading and inconsistent</t>
  </si>
  <si>
    <t>Guidance not associated with any method element</t>
  </si>
  <si>
    <t>Work Products with no Guidance</t>
  </si>
  <si>
    <t>Tasks have no guidance</t>
  </si>
  <si>
    <t>Work Products that are not input or output of a task</t>
  </si>
  <si>
    <t>Duplicate Concepts</t>
  </si>
  <si>
    <t>Update PM content package in accordance with actions from April 18th, 2006 review of CM content</t>
  </si>
  <si>
    <t>Dev - Update Development content in accordance with minutes from April 18th review of CM content</t>
  </si>
  <si>
    <t>General - Overarching Concepts  (Collaboration, Archteicture, Iteration, Requirements) are Homeless</t>
  </si>
  <si>
    <t>General - Collaborative Practices for OpenUP must be specified and agreed upon</t>
  </si>
  <si>
    <t>General - Need content for Focus principle</t>
  </si>
  <si>
    <t>General - Need content for Evolve principle</t>
  </si>
  <si>
    <t>General - Need content for Balance principle</t>
  </si>
  <si>
    <t>REOPENED</t>
  </si>
  <si>
    <t>Uncat - Initial version of the OpenUp/MDD plug-in for EPF</t>
  </si>
  <si>
    <t>EPF tool :  Enable type search for different guidance types in filter dialog</t>
  </si>
  <si>
    <t>Process Contribution doesnot display anything in the browising perspective(Build: M3-I20060427).</t>
  </si>
  <si>
    <t>Process contribution's base process dropdown menu is not showing capability patterns (build:M3-I20060427)</t>
  </si>
  <si>
    <t>Have publish options saved per configuration</t>
  </si>
  <si>
    <t>Missing search functionality</t>
  </si>
  <si>
    <t>General - Navigation Map</t>
  </si>
  <si>
    <t>RM - Create content for Supporting Requirements</t>
  </si>
  <si>
    <t>Uncat - Add Deployment discipline to OpenUP/Basic</t>
  </si>
  <si>
    <t>Work Products templates should be separate from the HTML page</t>
  </si>
  <si>
    <t>EPF shall support ClearCase for version control</t>
  </si>
  <si>
    <t>Link to the "Using EPF Composer with a Version Control System" doc causes save to disk option to appear in Mozilla/Firefox</t>
  </si>
  <si>
    <t>Add an extension point for the whitelist of import/export wizards</t>
  </si>
  <si>
    <t>General - Write text for Delivery Process and Capability Patterns (Phases)</t>
  </si>
  <si>
    <t>import configuration should only save the changed files</t>
  </si>
  <si>
    <t>RM - Broken Links in steps of Task:Define Vision and missing step</t>
  </si>
  <si>
    <t>RM - Task:Detail Requirements</t>
  </si>
  <si>
    <t>RM - Task:Find and Outline Requirements</t>
  </si>
  <si>
    <t>RM - Guideline:Achieve Concurrence needs update</t>
  </si>
  <si>
    <t>RM - Incorrect link between Guideline:Find and Outline Actors and Use Cases and Task:Detail Requirements</t>
  </si>
  <si>
    <t>RM - Need guideline on tailoring use case template/format to needs of the project</t>
  </si>
  <si>
    <t>RM - Guideline: Use Case Model needs content</t>
  </si>
  <si>
    <t>RM - Checklist:Use Case Model needs content</t>
  </si>
  <si>
    <t>RM - Checklist:Use Case needs content</t>
  </si>
  <si>
    <t>RM - Checklist:Vision needs content</t>
  </si>
  <si>
    <t>RM - Concept:Use Case needs content</t>
  </si>
  <si>
    <t>RM - Checklist:Actor needs content</t>
  </si>
  <si>
    <t>RM - Artifact:ActorGoal List</t>
  </si>
  <si>
    <t>Browsing a Configuration Includes a Relationship that is not Part of the Configuration</t>
  </si>
  <si>
    <t>Inability to add responsible for relationship to a work product</t>
  </si>
  <si>
    <t>allow configuration importing to select the packages to import</t>
  </si>
  <si>
    <t>Missing association for Estimation Considerations</t>
  </si>
  <si>
    <t>Capability Pattern:Manage Requirements out of sync with content</t>
  </si>
  <si>
    <t>Ability to add element icon to hyperlink</t>
  </si>
  <si>
    <t>Plug-in Development Guide and Text Style Guide Require Copyrights</t>
  </si>
  <si>
    <t>Allow nesting of disciplines</t>
  </si>
  <si>
    <t>Provide mechanism for enforcement of naming rules</t>
  </si>
  <si>
    <t>Option to convert broken links to text during publishing</t>
  </si>
  <si>
    <t>Activity Detail Diagrams are not updated after task changes</t>
  </si>
  <si>
    <t>Explicit ordering support for tasks in (detail) diagrams</t>
  </si>
  <si>
    <t>Two version of Concept:Iteration in OpenUP</t>
  </si>
  <si>
    <t>RM - Checklist:Qualities of Good Requirements</t>
  </si>
  <si>
    <t>Make Architecturally-significant Changes to BUP Content - Development</t>
  </si>
  <si>
    <t>Better integration with Eclipse Resource View</t>
  </si>
  <si>
    <t>Applet image name causes problems on case sensitive filesystems</t>
  </si>
  <si>
    <t>critical</t>
  </si>
  <si>
    <t>activity (detail) diagrams editing bugs</t>
  </si>
  <si>
    <t>Not able to add practices as guidance</t>
  </si>
  <si>
    <t>core</t>
  </si>
  <si>
    <t>deleting a non-empty plugin failed with an exception</t>
  </si>
  <si>
    <t>CM integration for configuration import</t>
  </si>
  <si>
    <t>CM integrating for import method plugins</t>
  </si>
  <si>
    <t>update plugin importing and exporting to match with the new file format</t>
  </si>
  <si>
    <t>Import method plugins should only update the related files</t>
  </si>
  <si>
    <t>Missing team.* plug-ins in M3 packaging</t>
  </si>
  <si>
    <t>Library files are auto-checked out when creating content packages/configurations/processes</t>
  </si>
  <si>
    <t>Convert EPF Authoring Guidlines to Plug-in</t>
  </si>
  <si>
    <t>Move a CP from one plugin to the other failed</t>
  </si>
  <si>
    <t>Process:  CP reference is lost when copying a CP package contains both CPs</t>
  </si>
  <si>
    <t>Don't add activity-owned process packages to the process default configuration</t>
  </si>
  <si>
    <t>Task editor: In 'steps' tab, text box for step's name  is missing.</t>
  </si>
  <si>
    <t>Tasks in a discipline that is contributing to another discipline, are missing in config explorer.</t>
  </si>
  <si>
    <t>got error when library.xmi is checked out by another person</t>
  </si>
  <si>
    <t>Process: Cannot delete a capability pattern</t>
  </si>
  <si>
    <t>Process: Suppress state is still saved although 'No' is  selected when closing editor</t>
  </si>
  <si>
    <t>Authoring: Remove CC and its content elements generate Unhandled exception.</t>
  </si>
  <si>
    <t>Contribute to an activity with one drag-drop action</t>
  </si>
  <si>
    <t>Problems in .metadata remain even after they are fixed</t>
  </si>
  <si>
    <t>Update website content to reflect OpenUP name change</t>
  </si>
  <si>
    <t>Check-out error dialog does not have an exit path</t>
  </si>
  <si>
    <t>Improve the method library project management API and implementation</t>
  </si>
  <si>
    <t>Remove unreferenced SaveAs action and dialog</t>
  </si>
  <si>
    <t>Files are auto-checkout when creating a CP/DP</t>
  </si>
  <si>
    <t>update config specs' importing and exporting to match with the new file format</t>
  </si>
  <si>
    <t>Process: model.xmi is auto-checkout when editting a activity Diagram</t>
  </si>
  <si>
    <t>Guidance Checklist editor: In 'Check Items' tab, border for text box name is missing</t>
  </si>
  <si>
    <t>Files are auto checked out when creating a CP/DP packages</t>
  </si>
  <si>
    <t>Process:  Files are auto-checkout when copy/paste a CP/DP</t>
  </si>
  <si>
    <t>HTML attribute tag order</t>
  </si>
  <si>
    <t>Process: move a CP/DP from one plugin to another plugin failed</t>
  </si>
  <si>
    <t>Process: Checkout a CP that is modified by another user. RTEditor fields are not updated.</t>
  </si>
  <si>
    <t>Arch - Develop content for Concept:visual_modeling</t>
  </si>
  <si>
    <t>Arch - Develop content for Concept: using_visualizations</t>
  </si>
  <si>
    <t>Arch - Develop/Refine content for architect role</t>
  </si>
  <si>
    <t>Arch - Develop content for Task define_architecture</t>
  </si>
  <si>
    <t>Arch - Develop content for Task refine_architecture</t>
  </si>
  <si>
    <t>Arch - Develop content for Task demonstrate-architecture</t>
  </si>
  <si>
    <t>Arch - Develop content for work product arch_poc</t>
  </si>
  <si>
    <t>Arch - Develop content for work product architecture</t>
  </si>
  <si>
    <t>Arch - Refine/rewrite content for Concept: analysis mechanisms</t>
  </si>
  <si>
    <t>Arch - Develop content for Concept: Component</t>
  </si>
  <si>
    <t>Arch - Develop content for Concept: design_and_impl_mechanisms</t>
  </si>
  <si>
    <t>Arch - Develop content for Concept: Patterns</t>
  </si>
  <si>
    <t>Arch - Develop content for Checklist: architecture</t>
  </si>
  <si>
    <t>Arch - Develop content for Guideline architectural_proof_of_concept</t>
  </si>
  <si>
    <t>Arch - Review/refine content for Guideline: layering</t>
  </si>
  <si>
    <t>Arch - Develop content for Guideline: repres_interfaces_to_ext_systems</t>
  </si>
  <si>
    <t>Arch - Develop content for Concept: abstract_away_complexity</t>
  </si>
  <si>
    <t>Arch - Develop content for Concept: using Patterns</t>
  </si>
  <si>
    <t>Process: When a CP is created, libray.xmi is checked out.</t>
  </si>
  <si>
    <t>Process: Save AD/ADD/WP diagrams for the first time still auto-checkout model.xmi</t>
  </si>
  <si>
    <t>Authoring: No focus set in RichTextEditor, hence cannot enter any thing</t>
  </si>
  <si>
    <t>Process:  delete multiple CP/DPs will not completed without manual steps</t>
  </si>
  <si>
    <t>Processes: DnD a CP twice into WBS, there in no unique name check</t>
  </si>
  <si>
    <t>Authoring: 'Open via varialbility elements' in context menu is not working.</t>
  </si>
  <si>
    <t>Error when editing text in rich-text editor</t>
  </si>
  <si>
    <t>Use ICU4J</t>
  </si>
  <si>
    <t>Can save to a checked-in file</t>
  </si>
  <si>
    <t>Files could be out of sync since not all the files related to one operation are checked in together</t>
  </si>
  <si>
    <t>Creating a new configuration is raising error and there is .bak log in workspace.</t>
  </si>
  <si>
    <t>Inconsistency in workspace path</t>
  </si>
  <si>
    <t>Authoring: Create duplicate plugin is allowed</t>
  </si>
  <si>
    <t>Search is working inconsistently.</t>
  </si>
  <si>
    <t>CCRC: Cannot create plugin after initial CC "add to source"</t>
  </si>
  <si>
    <t>RM - Concept:Requirement should also be associate with Task:Define Vision</t>
  </si>
  <si>
    <t>RM - Provide updated RM content in accordance with other bugzilla entries</t>
  </si>
  <si>
    <t>Opening problem view displays error in EPF</t>
  </si>
  <si>
    <t>Process: If team profile's name contains apostrophe; in browsing the link does not work (under team structure)</t>
  </si>
  <si>
    <t>Handle UTF-8 BOM gracefully</t>
  </si>
  <si>
    <t>CCRC: library.xmi should be locked when it is checked-out by other user.</t>
  </si>
  <si>
    <t>CCRC: Cannot create a plugin because libary.xmi is checked out by two persons and messed up</t>
  </si>
  <si>
    <t>Need better solution for preventing .lock and .project files being checkout</t>
  </si>
  <si>
    <t>Extending task with no steps does not show base steps</t>
  </si>
  <si>
    <t>Import plugin should check existing plugin with the same name but different GUID</t>
  </si>
  <si>
    <t>Performance issue when loading a large library</t>
  </si>
  <si>
    <t>An extending checklist with no items does not realize the base checklist items</t>
  </si>
  <si>
    <t>Why do we collaborate?</t>
  </si>
  <si>
    <t>What is focus in OpenUP?</t>
  </si>
  <si>
    <t>Uncontrolled content doesn't follow the Library after sharing to a team plugin</t>
  </si>
  <si>
    <t>Opening a Controlled Library from a Team plugin doesn't reset the Author perspective to the new library</t>
  </si>
  <si>
    <t>RM - Guideline:Writing Good Requirements lost associations to method content</t>
  </si>
  <si>
    <t>Guideline:Failure Analysis and Report Creation should be associated with Task:Request Change</t>
  </si>
  <si>
    <t>blocker</t>
  </si>
  <si>
    <t>Macintosh</t>
  </si>
  <si>
    <t>Unable to create method library due to renameTo failing across partitions</t>
  </si>
  <si>
    <t>CCRC: Xml Import Library:  Some resources failed loading into a new library created by xml import</t>
  </si>
  <si>
    <t>CCRC: XML Import: Xml import cannot continue without first checkout library.xmi</t>
  </si>
  <si>
    <t>CCRC: Import Plugin:  Keep getting "some files are not checked out" prompts</t>
  </si>
  <si>
    <t>Need Guideline for Image Translation</t>
  </si>
  <si>
    <t>Add the Customize Perspective menu to accommodate the CC SCM adapter install</t>
  </si>
  <si>
    <t>CVS: Export Configuration:  Error saving library</t>
  </si>
  <si>
    <t>Authoring Guideline Mentions "Method 1" and "Method 2" Without Explanation</t>
  </si>
  <si>
    <t>CVS: Adding a library to source control is not working due to error with .lock file</t>
  </si>
  <si>
    <t>CVS: Updates in Team Synchronizing perspective are not reflected in authoring perspective until the lib is reloaded</t>
  </si>
  <si>
    <t>XML Import Library:  create a new library with XML import shows inconsistency</t>
  </si>
  <si>
    <t>CVS:  Import Plugin:  Team synchonzing failed after importing a plugin</t>
  </si>
  <si>
    <t>When a CP is edited, there is a prompt that the same CP's editors are also in use by other users (though they are not)</t>
  </si>
  <si>
    <t>There is an error, when synchronisation(in CVS) is done while a CP editor is opened.</t>
  </si>
  <si>
    <t>Published Work Product Usage view does not role-up work product states</t>
  </si>
  <si>
    <t>Some nested work product descriptors show wrong model info in work product usage view</t>
  </si>
  <si>
    <t>XML import did not reserve the process package structure for processes</t>
  </si>
  <si>
    <t>CVS: Rename any element will create an extra element.</t>
  </si>
  <si>
    <t>CVS:  Import plugin:  cause inconsistence between authoring and underline Filesystems/CVS repository</t>
  </si>
  <si>
    <t>CC:  Decoration icon not refreshed after plugin renamed and check in</t>
  </si>
  <si>
    <t>CC:  Decoration icon in Resource perspective not refreshed after file check in</t>
  </si>
  <si>
    <t>CC: Find Checkouts menu is not enabled although check outs have happened</t>
  </si>
  <si>
    <t>Deliver localized resource files to M4</t>
  </si>
  <si>
    <t>CVS:  Import Configuration:  Cannot start epf using the backup library saved in default place (under workspace)</t>
  </si>
  <si>
    <t>CVS: Resource folder is not created.</t>
  </si>
  <si>
    <t>Authoring: Images in copied template are broken</t>
  </si>
  <si>
    <t>CC: Undo check out does not refresh the dirty editor</t>
  </si>
  <si>
    <t>Support the customization of columns and their order of the consolidated view in the same way the other process views can be changed</t>
  </si>
  <si>
    <t>CC:  XML Plugin Import Failed with access denied error on rup plugin</t>
  </si>
  <si>
    <t>Improve the method search result display</t>
  </si>
  <si>
    <t>CC: XML Plugin Import:  After import, It prompts for adding logs into source control</t>
  </si>
  <si>
    <t>Specifying a non-existent directory in MS Project export wizard throws exception</t>
  </si>
  <si>
    <t>First Steps icon may be offensive in some countries</t>
  </si>
  <si>
    <t>Dev - Develop/Refine content for developer role</t>
  </si>
  <si>
    <t>Dev - Develop content for non-visual design elements</t>
  </si>
  <si>
    <t>Dev - Develop content for elements related to developer_tests</t>
  </si>
  <si>
    <t>CC: Import Configuration: open lots of windows for Add elements to source control</t>
  </si>
  <si>
    <t>Publish/Preview/Browse does not handle images/links with &amp; in the filename</t>
  </si>
  <si>
    <t>RTE removes subfolders under "resources" on copy/paste</t>
  </si>
  <si>
    <t>Dev - Develop content for elements related to implementation</t>
  </si>
  <si>
    <t>Dev - Develop content for elements related to builds</t>
  </si>
  <si>
    <t>Dev - Develop content for elements related to ui</t>
  </si>
  <si>
    <t>Dev - Develop content for visual design elements</t>
  </si>
  <si>
    <t>Dev - Develop content for elements related to refactoring</t>
  </si>
  <si>
    <t>Dev - Develop content for elements related to continuous_integration</t>
  </si>
  <si>
    <t>CC:  Configuration import does not add configuration.xmi to source control and create bak log files</t>
  </si>
  <si>
    <t>Library.xmi is checked out when moving a content package from one plugin to another</t>
  </si>
  <si>
    <t>I can't Import exported method plugins</t>
  </si>
  <si>
    <t>CC: Import Plugin: does not clean up cp/dp folders</t>
  </si>
  <si>
    <t>CC: Import configuration:  did not check package name</t>
  </si>
  <si>
    <t>CC:  Import configuration:  did not change the CP folder name</t>
  </si>
  <si>
    <t>CC: Import Config:  refresh stauts after import cause prompt "add elements to resources" and epf crash</t>
  </si>
  <si>
    <t>Move a content element across plug-in is not stable. (Intermittent)</t>
  </si>
  <si>
    <t>Method Configuration rename action does not change associated file name</t>
  </si>
  <si>
    <t>Process: ADD is enabled in the context menu for extended activity, even if there is no ADD in base activity</t>
  </si>
  <si>
    <t>Show configuration warning log viewer action creates an ambiguity in configuration editor.</t>
  </si>
  <si>
    <t>Add/Correct References in Plug-in Development Guide</t>
  </si>
  <si>
    <t>General - Improve Guidelines for Referencing Tasks</t>
  </si>
  <si>
    <t>General - Improve Guidelines for Writing Guidances in Plug-in Development Guide</t>
  </si>
  <si>
    <t>General - Indicate UML Prefered Diagramming Language in Plug-in Development Guide</t>
  </si>
  <si>
    <t>CVS: Import Configuration: failed on some plugins</t>
  </si>
  <si>
    <t>OpenUp/MDD plug-in for EPF v0.2</t>
  </si>
  <si>
    <t>RM - Guideline: Detail Use Case and Scenarios mute on what a scenario is</t>
  </si>
  <si>
    <t>RM - Artifact Use Case Story Board to be considered for OpenUP</t>
  </si>
  <si>
    <t>Allow drag and drop reordering of columns in all process editors</t>
  </si>
  <si>
    <t>CVS: Import Configuration:  CP/DPs did not shown in authering</t>
  </si>
  <si>
    <t>CVS: got "CVS does not exist" prompt when rename a CP</t>
  </si>
  <si>
    <t>Splash screen ends too late</t>
  </si>
  <si>
    <t>Some libraries cannot be opened</t>
  </si>
  <si>
    <t>CC : Checking out base model.xmi when trying to delete a task from extended activity</t>
  </si>
  <si>
    <t>CC: Import Configuration:  default config is loss after import</t>
  </si>
  <si>
    <t>CC:  Import Configuration: get exception when trying to click on a cp after the import</t>
  </si>
  <si>
    <t>Process: When a WP descriptor is deleted, there is no prompt for deleting the related task descriptor.</t>
  </si>
  <si>
    <t>CC: Import Configuration:  failed plugin dependence check</t>
  </si>
  <si>
    <t>Upgrade to Eclipse 3.2RC7, EMF 3.2RC7 and GEF 3.2RC4</t>
  </si>
  <si>
    <t>Authoring: Inconsistency in filters</t>
  </si>
  <si>
    <t>In method configuration editor: add view action creates a view in UI  for some one checkedout file.</t>
  </si>
  <si>
    <t>Import Configuration:  some unchange elements disappear in authoring after import</t>
  </si>
  <si>
    <t>Error while refreshing a CP Editor (NullPointerException)</t>
  </si>
  <si>
    <t>CC:  Cannot upload a new library into vob within EPF</t>
  </si>
  <si>
    <t>after import plugin/config, get prompt for reload for every elements</t>
  </si>
  <si>
    <t>Variability: Incoming to-many associations are not preserved in the case of role replacement and extension</t>
  </si>
  <si>
    <t>Team Support:  Error moving element</t>
  </si>
  <si>
    <t>Import Plugin:  Import a base plugin but another dummy plugin get imported</t>
  </si>
  <si>
    <t>Configuration: Deleting a configuration raises prompt that says a CP is related to this configuration, even if there is no CP</t>
  </si>
  <si>
    <t>Processes: Copy a CP pkg and then move that copied CP PKG raises error but move is done</t>
  </si>
  <si>
    <t>Processes: UserDefinedDiagram is displayed even it's activity is suppressed.</t>
  </si>
  <si>
    <t>Processes: Suppressed activity's context menu shows AD,ADD,WPUD,UDD</t>
  </si>
  <si>
    <t>Allow the option to selectively publish extended activity diagram</t>
  </si>
  <si>
    <t>Search:  failed to show Guidance children results when Guidance is unchecked</t>
  </si>
  <si>
    <t>PM - Add new Checklist: Iteration Plan</t>
  </si>
  <si>
    <t>PM - Add new Checklist: Project Plan</t>
  </si>
  <si>
    <t>Add capability to generate reports based on process library content</t>
  </si>
  <si>
    <t>Automatically publish all guidances in treeview browser</t>
  </si>
  <si>
    <t>Change "Planned" attribute to "Assignable" for work breakdown items</t>
  </si>
  <si>
    <t>Enhance launch graphics</t>
  </si>
  <si>
    <t>Display location of search string in search results</t>
  </si>
  <si>
    <t>Specify default display tabs for work breakdown elements</t>
  </si>
  <si>
    <t>Display work breakdown elements for capability patterns in explorer</t>
  </si>
  <si>
    <t>PM - Concept: Iteration - update content</t>
  </si>
  <si>
    <t>PM - Concept: Milestones - Add content</t>
  </si>
  <si>
    <t>PM - Concept: Phase - Update content</t>
  </si>
  <si>
    <t>PM - Add new Concept: Project Team</t>
  </si>
  <si>
    <t>PM - Concept: Risk - update content</t>
  </si>
  <si>
    <t>PM - Concept: Risk - extend content</t>
  </si>
  <si>
    <t>General - All disciplines: No discipline text</t>
  </si>
  <si>
    <t>General - All disciplines: No examples</t>
  </si>
  <si>
    <t>PM - Add new Example: Project Plan</t>
  </si>
  <si>
    <t>PM - Add new Example: Iteration Plan</t>
  </si>
  <si>
    <t>PM - Add new Example: Work Items List</t>
  </si>
  <si>
    <t>General - Guidance: Copyright</t>
  </si>
  <si>
    <t>General - Guidance: What's New in Base Concepts - update content or remove</t>
  </si>
  <si>
    <t>General - add new Guidance: What's New in OpenUP</t>
  </si>
  <si>
    <t>PM - Guideline: Assign Work - add content</t>
  </si>
  <si>
    <t>PM - Guideline: Estimation - update content</t>
  </si>
  <si>
    <t>PM - Guideline: Iteration Planning - update content</t>
  </si>
  <si>
    <t>PM - Guideline: Plan Project Phases - add content</t>
  </si>
  <si>
    <t>PM - Guideline: Prioritizing Work - add content</t>
  </si>
  <si>
    <t>General - Style guidelines - update content</t>
  </si>
  <si>
    <t>PM - Guideline: Project Plan - add content</t>
  </si>
  <si>
    <t>PM - Guideline: Risk List - update content</t>
  </si>
  <si>
    <t>PM - Guideline: Staffing Project - add content</t>
  </si>
  <si>
    <t>PM - Guideline: Status Assessment - update content</t>
  </si>
  <si>
    <t>PM - Guideline: Time-Boxed Iterations - add content</t>
  </si>
  <si>
    <t>PM - Guideline: Type and Frequency of Assessments - add content</t>
  </si>
  <si>
    <t>PM - Guideline: Types of Metrics - add content</t>
  </si>
  <si>
    <t>PM - Add new Guideline: Use Case Points Estimation Technique</t>
  </si>
  <si>
    <t>General - all content - check spelling and grammar</t>
  </si>
  <si>
    <t>PM - Concept: Building Effective Teams - add content</t>
  </si>
  <si>
    <t>PM - Practice: Iterative Development - remove</t>
  </si>
  <si>
    <t>PM - Concept: Risk Management- update content</t>
  </si>
  <si>
    <t>Info.log - external URLs</t>
  </si>
  <si>
    <t>Warning.log - unpublished items</t>
  </si>
  <si>
    <t>General - Glossary - seems a little light</t>
  </si>
  <si>
    <t>General - Index seems light</t>
  </si>
  <si>
    <t>Preserve expanded/collapsed section when pressing Back</t>
  </si>
  <si>
    <t>General - Graphic banner - replace</t>
  </si>
  <si>
    <t>Where Am I button - error message</t>
  </si>
  <si>
    <t>General - About dialog box - inconsistent text</t>
  </si>
  <si>
    <t>General - index/content.htm - title tag</t>
  </si>
  <si>
    <t>Uncat - about.htm - HTML copyright text</t>
  </si>
  <si>
    <t>Uncat - Display views button - error message</t>
  </si>
  <si>
    <t>General - Concept: Core Principles - broken links</t>
  </si>
  <si>
    <t>Feedback button - error message</t>
  </si>
  <si>
    <t>General - Create OpenUP graphics</t>
  </si>
  <si>
    <t>PM - Add new Reference: Anchoring the Software Process</t>
  </si>
  <si>
    <t>Test - Role:Tester - update content</t>
  </si>
  <si>
    <t>PM - Task: Monitor and Control Project - update content</t>
  </si>
  <si>
    <t>PM - Add new Work Product: Risk List</t>
  </si>
  <si>
    <t>PM - Template: Project Plan - replace</t>
  </si>
  <si>
    <t>Processes: Deleting a CP that has been renamed twice, will not remove reference in custom categories</t>
  </si>
  <si>
    <t>Processes: Try to rename a CP in editor, there is prompt that says - cannot edit unresolved object</t>
  </si>
  <si>
    <t>CC: Add Step to Task:  When plugin-xmi is checkout by another user, UI is inconsistent with underline model</t>
  </si>
  <si>
    <t>CC: Assign Domain to workProduct: When plugin-xmi is checkout by another user, Navigator UI is inconsistent with underline model</t>
  </si>
  <si>
    <t>Process publishing: add a tracking log for the included elements and breakdown elements referencing them</t>
  </si>
  <si>
    <t>Import Plugin:  process elements encounter internal error</t>
  </si>
  <si>
    <t>CC: Go to checklist-&gt;checkitems tabs prompts to checkout</t>
  </si>
  <si>
    <t>CC: Process tableViewer may be inconsistent with underline model when changed</t>
  </si>
  <si>
    <t>Process: It should not allow to assign user-defined diagrams for inherited elements</t>
  </si>
  <si>
    <t>Method: Second custom category doesn't add _2 to it's name</t>
  </si>
  <si>
    <t>Authoring: If any unresolved references are in the library, .bak logs are generated</t>
  </si>
  <si>
    <t>Import: after import UI does not refresh correctly</t>
  </si>
  <si>
    <t>Scope attribute should not be published in Properties section of a Capability Pattern</t>
  </si>
  <si>
    <t>WP descriptors don't include links to base method WP</t>
  </si>
  <si>
    <t>Test - Provide Content for Tasks Create Test Cases and Implement Tests</t>
  </si>
  <si>
    <t>Test - Provide Content for Work Products Test Case and Test Data</t>
  </si>
  <si>
    <t>Test - Provide Content for the Test Guidance</t>
  </si>
  <si>
    <t>Test - Provide Content for Task 'Evaluate Test Results'</t>
  </si>
  <si>
    <t>Test - Provide Content for Work Product Test Log</t>
  </si>
  <si>
    <t>Test - Provide Content for Test Guidance</t>
  </si>
  <si>
    <t>Test - Provide Content for Task 'Run Test'</t>
  </si>
  <si>
    <t>Test - Provide Content for Work Product Test Script</t>
  </si>
  <si>
    <t>Test - Provide Content for Test Discipline</t>
  </si>
  <si>
    <t>Dev - Role: Developer (vm) add content</t>
  </si>
  <si>
    <t>Switch configuration dialog missing default configuration name in the message.</t>
  </si>
  <si>
    <t>Published Team Allocation view uses wrong text labels for task</t>
  </si>
  <si>
    <t>Preview Tab of Method Content Element Displays Variability</t>
  </si>
  <si>
    <t>General - Remove name-referencing text from Brief Descriptions</t>
  </si>
  <si>
    <t>EPF does not support moving of projects (libraries)</t>
  </si>
  <si>
    <t>General - OpenUP White papers explaining core concepts are required</t>
  </si>
  <si>
    <t>Dev - Task: Implement Solution add content</t>
  </si>
  <si>
    <t>Dev - Work Product: Implementation add content</t>
  </si>
  <si>
    <t>Dev - Guideline: Implementation</t>
  </si>
  <si>
    <t>Dev - Task: Design Solution add content</t>
  </si>
  <si>
    <t>Dev - Work Product: Design add content</t>
  </si>
  <si>
    <t>Dev - Guideline: Design add content</t>
  </si>
  <si>
    <t>Dev - Checklist: Design add content</t>
  </si>
  <si>
    <t>Dev - Task: Design Solution (vm) add content</t>
  </si>
  <si>
    <t>Dev - Work Product: Design (vm) add content</t>
  </si>
  <si>
    <t>Dev - Work Product: Design Component (vm) add content</t>
  </si>
  <si>
    <t>Dev - Work Product: Use-Case Realization (vm) add content</t>
  </si>
  <si>
    <t>Dev - Concept: Entity Control Boundary Pattern add content</t>
  </si>
  <si>
    <t>Dev - Guideline: Design Components (vm) add content</t>
  </si>
  <si>
    <t>Dev - Guideline: Use-Case Realizations add content</t>
  </si>
  <si>
    <t>Dev - Task: Implement Developer Tests add content</t>
  </si>
  <si>
    <t>Dev - Task: Run Developer Tests add content</t>
  </si>
  <si>
    <t>Dev - Work Product: Developer Test add content</t>
  </si>
  <si>
    <t>Dev - Guideline: Developer Test add content</t>
  </si>
  <si>
    <t>Dev - Concept: Test First Design add content</t>
  </si>
  <si>
    <t>Dev - Task: Prototype the User Interface add content</t>
  </si>
  <si>
    <t>Dev - Work Product: User-Interface Prototype add content</t>
  </si>
  <si>
    <t>Dev - Guideline: User-Interface Prototype add content</t>
  </si>
  <si>
    <t>Dev - Task: Integrate and Create Build add content</t>
  </si>
  <si>
    <t>Dev - Work Product: Build add content</t>
  </si>
  <si>
    <t>Dev - Guideline: Promoting Builds add content</t>
  </si>
  <si>
    <t>Dev - Guideline: Refactoring add content</t>
  </si>
  <si>
    <t>Dev - Concept: Refactoring add content</t>
  </si>
  <si>
    <t>Dev - Concept: Continuous Integration add content</t>
  </si>
  <si>
    <t>Dev - Guideline: Continuous Integration add content</t>
  </si>
  <si>
    <t>Test -Task: Create Test Cases add content</t>
  </si>
  <si>
    <t>Test -Task: Implement Tests add content</t>
  </si>
  <si>
    <t>Test -Work Product: Test Case add content</t>
  </si>
  <si>
    <t>Test -Work Product: Test Data add content</t>
  </si>
  <si>
    <t>Test -Checklist: Test Case add content</t>
  </si>
  <si>
    <t>Test -Checklist: Test Data add content</t>
  </si>
  <si>
    <t>Test - Concept: Types of Test add content</t>
  </si>
  <si>
    <t>Test - Guideline: Failure Analysis and Report Creation add content</t>
  </si>
  <si>
    <t>Test  - Guideline: Test Ideas add content</t>
  </si>
  <si>
    <t>Test  - Guideline: Test Suite add content</t>
  </si>
  <si>
    <t>Test  - Concept: Test Ideas add content</t>
  </si>
  <si>
    <t>Test  - Checklist: Test Script add content</t>
  </si>
  <si>
    <t>Test  - Guideline: Maintaining Automated Test Suite add content</t>
  </si>
  <si>
    <t>Test  - Guideline: Programming Automated Tests add content</t>
  </si>
  <si>
    <t>library.xmi persistence format been changed after importing plugins</t>
  </si>
  <si>
    <t>Published site:  Firefox hover over h1 headers is odd</t>
  </si>
  <si>
    <t>Rich-Text Editor: removes newlines from comments</t>
  </si>
  <si>
    <t>Rich-Text Editor: removes '+' from href's and src's</t>
  </si>
  <si>
    <t>RM - Refactor Use Case Model into separate content package</t>
  </si>
  <si>
    <t>shape/nod icons are not moved with element in cross-plugin move</t>
  </si>
  <si>
    <t>RM - Need to create Concept:Use Case Model and provide content</t>
  </si>
  <si>
    <t>Support for a Method Adoption Workshop</t>
  </si>
  <si>
    <t>RM - Artifact:Vision requires content</t>
  </si>
  <si>
    <t>When "link with editor" is on, cannot switch to Diagrams from WBS</t>
  </si>
  <si>
    <t>RM - Role:Analyst requires content</t>
  </si>
  <si>
    <t>Inconsistentcy of field layout and naming</t>
  </si>
  <si>
    <t>Task Step editing - expanded RTE should show step name</t>
  </si>
  <si>
    <t>Remove and migrate rarely used attributes of delivery processes</t>
  </si>
  <si>
    <t>ui</t>
  </si>
  <si>
    <t>Process:  create a phase/iteration when work product diagram is open will cause a work product created in the diagram</t>
  </si>
  <si>
    <t>RM - Artifact Actor needs content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</si>
</sst>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S40" sheet="DevItems"/>
  </cacheSource>
  <cacheFields count="19">
    <cacheField name="Item #">
      <sharedItems containsSemiMixedTypes="0" containsString="0" containsMixedTypes="0" containsNumber="1" containsInteger="1"/>
    </cacheField>
    <cacheField name="Type">
      <sharedItems containsMixedTypes="0" count="3">
        <s v="Requirement"/>
        <s v="Change Request"/>
        <s v="Defect"/>
      </sharedItems>
    </cacheField>
    <cacheField name="Description">
      <sharedItems containsMixedTypes="0"/>
    </cacheField>
    <cacheField name="Description-orig">
      <sharedItems containsMixedTypes="0"/>
    </cacheField>
    <cacheField name="Open">
      <sharedItems containsMixedTypes="0" count="2">
        <s v="Yes"/>
        <s v="No"/>
      </sharedItems>
    </cacheField>
    <cacheField name="Status">
      <sharedItems containsMixedTypes="0" count="3">
        <s v="NEW"/>
        <s v="ASSIGNED"/>
        <s v="CLOSED"/>
      </sharedItems>
    </cacheField>
    <cacheField name="Status-orig">
      <sharedItems containsMixedTypes="0" count="3">
        <s v="NEW"/>
        <s v="ASSIGNED"/>
        <s v="CLOSED"/>
      </sharedItems>
    </cacheField>
    <cacheField name="Priority">
      <sharedItems containsMixedTypes="0" count="3">
        <s v="P3"/>
        <s v="P1"/>
        <s v="P2"/>
      </sharedItems>
    </cacheField>
    <cacheField name="Priority-orig">
      <sharedItems containsMixedTypes="0" count="3">
        <s v="P3"/>
        <s v="P1"/>
        <s v="P2"/>
      </sharedItems>
    </cacheField>
    <cacheField name="Points">
      <sharedItems containsSemiMixedTypes="0" containsString="0" containsMixedTypes="0" containsNumber="1" containsInteger="1" count="7">
        <n v="1"/>
        <n v="10"/>
        <n v="4"/>
        <n v="2"/>
        <n v="6"/>
        <n v="3"/>
        <n v="0"/>
      </sharedItems>
    </cacheField>
    <cacheField name="Milestone">
      <sharedItems containsMixedTypes="0" count="5">
        <s v="---"/>
        <s v="1.0 M4"/>
        <s v="1.0 M5"/>
        <s v="1.0 M6"/>
        <s v="1.0 M7"/>
      </sharedItems>
    </cacheField>
    <cacheField name="Milestone-orig">
      <sharedItems containsMixedTypes="0" count="4">
        <s v="---"/>
        <s v="1.0 M3"/>
        <s v="1.0 M4"/>
        <s v="1.0 M5"/>
      </sharedItems>
    </cacheField>
    <cacheField name="Assigned To">
      <sharedItems containsMixedTypes="0" count="4">
        <s v="epf.content-inbox"/>
        <s v="Chris Armstrong"/>
        <s v="Ricardo Balduino"/>
        <s v="Ana Valente Pereira"/>
      </sharedItems>
    </cacheField>
    <cacheField name="Assigned To-orig">
      <sharedItems containsMixedTypes="0" count="4">
        <s v="epf.content-inbox"/>
        <s v="Chris Armstrong"/>
        <s v="Ricardo Balduino"/>
        <s v="Ana Valente Pereira"/>
      </sharedItems>
    </cacheField>
    <cacheField name="Notes">
      <sharedItems containsString="0" containsBlank="1" count="1">
        <m/>
      </sharedItems>
    </cacheField>
    <cacheField name="M4">
      <sharedItems containsString="0" containsBlank="1" count="1">
        <m/>
      </sharedItems>
    </cacheField>
    <cacheField name="M5">
      <sharedItems containsString="0" containsBlank="1" count="1">
        <m/>
      </sharedItems>
    </cacheField>
    <cacheField name="M6">
      <sharedItems containsString="0" containsBlank="1" count="1">
        <m/>
      </sharedItems>
    </cacheField>
    <cacheField name="M7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showItems="0" preserveFormatting="1" useAutoFormatting="1" itemPrintTitles="1" compactData="0" updatedVersion="2" indent="0" showMemberPropertyTips="1">
  <location ref="A66:B73" firstHeaderRow="2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Point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workbookViewId="0" topLeftCell="A32">
      <selection activeCell="C32" sqref="C32"/>
    </sheetView>
  </sheetViews>
  <sheetFormatPr defaultColWidth="9.140625" defaultRowHeight="12.75"/>
  <cols>
    <col min="1" max="1" width="13.00390625" style="0" customWidth="1"/>
    <col min="2" max="2" width="15.7109375" style="0" bestFit="1" customWidth="1"/>
    <col min="3" max="3" width="61.7109375" style="0" bestFit="1" customWidth="1"/>
    <col min="4" max="4" width="61.7109375" style="0" hidden="1" customWidth="1"/>
    <col min="5" max="6" width="10.57421875" style="0" bestFit="1" customWidth="1"/>
    <col min="7" max="7" width="10.57421875" style="0" hidden="1" customWidth="1"/>
    <col min="9" max="9" width="9.140625" style="0" hidden="1" customWidth="1"/>
    <col min="12" max="12" width="9.140625" style="0" hidden="1" customWidth="1"/>
    <col min="13" max="13" width="17.8515625" style="0" bestFit="1" customWidth="1"/>
    <col min="14" max="14" width="17.8515625" style="0" hidden="1" customWidth="1"/>
  </cols>
  <sheetData>
    <row r="1" spans="16:19" ht="12.75">
      <c r="P1" s="3" t="s">
        <v>124</v>
      </c>
      <c r="Q1" s="3"/>
      <c r="R1" s="3"/>
      <c r="S1" s="3"/>
    </row>
    <row r="2" spans="1:19" ht="12.75">
      <c r="A2" t="s">
        <v>98</v>
      </c>
      <c r="B2" t="s">
        <v>102</v>
      </c>
      <c r="C2" t="s">
        <v>103</v>
      </c>
      <c r="D2" t="s">
        <v>112</v>
      </c>
      <c r="E2" t="s">
        <v>109</v>
      </c>
      <c r="F2" t="s">
        <v>108</v>
      </c>
      <c r="G2" t="s">
        <v>111</v>
      </c>
      <c r="H2" t="s">
        <v>99</v>
      </c>
      <c r="I2" t="s">
        <v>113</v>
      </c>
      <c r="J2" t="s">
        <v>100</v>
      </c>
      <c r="K2" t="s">
        <v>101</v>
      </c>
      <c r="L2" t="s">
        <v>114</v>
      </c>
      <c r="M2" t="s">
        <v>110</v>
      </c>
      <c r="N2" t="s">
        <v>115</v>
      </c>
      <c r="O2" t="s">
        <v>116</v>
      </c>
      <c r="P2" t="s">
        <v>120</v>
      </c>
      <c r="Q2" t="s">
        <v>121</v>
      </c>
      <c r="R2" t="s">
        <v>122</v>
      </c>
      <c r="S2" t="s">
        <v>123</v>
      </c>
    </row>
    <row r="3" spans="1:14" ht="12.75">
      <c r="A3">
        <v>146444</v>
      </c>
      <c r="B3" t="s">
        <v>104</v>
      </c>
      <c r="C3" t="str">
        <f>VLOOKUP($A3,BugzillaCSV!$A:$N,14,FALSE)</f>
        <v>PM - Add new Example: Project Plan</v>
      </c>
      <c r="D3" t="str">
        <f>VLOOKUP($A3,BugzillaCSV!$A:$N,14,FALSE)</f>
        <v>PM - Add new Example: Project Plan</v>
      </c>
      <c r="E3" t="str">
        <f>IF(F3="NEW","Yes",IF(F3="ASSIGNED","Yes",IF(F3="REOPENED","Yes","No")))</f>
        <v>Yes</v>
      </c>
      <c r="F3" t="str">
        <f>VLOOKUP($A3,BugzillaCSV!$A:$N,8,FALSE)</f>
        <v>NEW</v>
      </c>
      <c r="G3" t="str">
        <f>VLOOKUP($A3,BugzillaCSV!$A:$N,8,FALSE)</f>
        <v>NEW</v>
      </c>
      <c r="H3" t="str">
        <f>VLOOKUP($A3,BugzillaCSV!$A:$N,5,FALSE)</f>
        <v>P3</v>
      </c>
      <c r="I3" t="str">
        <f>VLOOKUP($A3,BugzillaCSV!$A:$N,5,FALSE)</f>
        <v>P3</v>
      </c>
      <c r="J3">
        <v>1</v>
      </c>
      <c r="K3" t="str">
        <f>VLOOKUP($A3,BugzillaCSV!$A:$N,12,FALSE)</f>
        <v>---</v>
      </c>
      <c r="L3" t="str">
        <f>VLOOKUP($A3,BugzillaCSV!$A:$N,12,FALSE)</f>
        <v>---</v>
      </c>
      <c r="M3" t="str">
        <f>VLOOKUP($A3,BugzillaCSV!$A:$N,7,FALSE)</f>
        <v>epf.content-inbox</v>
      </c>
      <c r="N3" t="str">
        <f>VLOOKUP($A3,BugzillaCSV!$A:$N,7,FALSE)</f>
        <v>epf.content-inbox</v>
      </c>
    </row>
    <row r="4" spans="1:14" ht="12.75">
      <c r="A4">
        <v>146445</v>
      </c>
      <c r="B4" t="s">
        <v>104</v>
      </c>
      <c r="C4" t="str">
        <f>VLOOKUP($A4,BugzillaCSV!$A:$N,14,FALSE)</f>
        <v>PM - Add new Example: Iteration Plan</v>
      </c>
      <c r="D4" t="str">
        <f>VLOOKUP($A4,BugzillaCSV!$A:$N,14,FALSE)</f>
        <v>PM - Add new Example: Iteration Plan</v>
      </c>
      <c r="E4" t="str">
        <f>IF(F4="NEW","Yes",IF(F4="ASSIGNED","Yes",IF(F4="REOPENED","Yes","No")))</f>
        <v>Yes</v>
      </c>
      <c r="F4" t="str">
        <f>VLOOKUP($A4,BugzillaCSV!$A:$N,8,FALSE)</f>
        <v>NEW</v>
      </c>
      <c r="G4" t="str">
        <f>VLOOKUP($A4,BugzillaCSV!$A:$N,8,FALSE)</f>
        <v>NEW</v>
      </c>
      <c r="H4" t="str">
        <f>VLOOKUP($A4,BugzillaCSV!$A:$N,5,FALSE)</f>
        <v>P3</v>
      </c>
      <c r="I4" t="str">
        <f>VLOOKUP($A4,BugzillaCSV!$A:$N,5,FALSE)</f>
        <v>P3</v>
      </c>
      <c r="J4">
        <v>1</v>
      </c>
      <c r="K4" t="str">
        <f>VLOOKUP($A4,BugzillaCSV!$A:$N,12,FALSE)</f>
        <v>---</v>
      </c>
      <c r="L4" t="str">
        <f>VLOOKUP($A4,BugzillaCSV!$A:$N,12,FALSE)</f>
        <v>---</v>
      </c>
      <c r="M4" t="str">
        <f>VLOOKUP($A4,BugzillaCSV!$A:$N,7,FALSE)</f>
        <v>epf.content-inbox</v>
      </c>
      <c r="N4" t="str">
        <f>VLOOKUP($A4,BugzillaCSV!$A:$N,7,FALSE)</f>
        <v>epf.content-inbox</v>
      </c>
    </row>
    <row r="5" spans="1:14" ht="12.75">
      <c r="A5">
        <v>146446</v>
      </c>
      <c r="B5" t="s">
        <v>104</v>
      </c>
      <c r="C5" t="str">
        <f>VLOOKUP($A5,BugzillaCSV!$A:$N,14,FALSE)</f>
        <v>PM - Add new Example: Work Items List</v>
      </c>
      <c r="D5" t="str">
        <f>VLOOKUP($A5,BugzillaCSV!$A:$N,14,FALSE)</f>
        <v>PM - Add new Example: Work Items List</v>
      </c>
      <c r="E5" t="str">
        <f>IF(F5="NEW","Yes",IF(F5="ASSIGNED","Yes",IF(F5="REOPENED","Yes","No")))</f>
        <v>Yes</v>
      </c>
      <c r="F5" t="str">
        <f>VLOOKUP($A5,BugzillaCSV!$A:$N,8,FALSE)</f>
        <v>NEW</v>
      </c>
      <c r="G5" t="str">
        <f>VLOOKUP($A5,BugzillaCSV!$A:$N,8,FALSE)</f>
        <v>NEW</v>
      </c>
      <c r="H5" t="str">
        <f>VLOOKUP($A5,BugzillaCSV!$A:$N,5,FALSE)</f>
        <v>P3</v>
      </c>
      <c r="I5" t="str">
        <f>VLOOKUP($A5,BugzillaCSV!$A:$N,5,FALSE)</f>
        <v>P3</v>
      </c>
      <c r="J5">
        <v>1</v>
      </c>
      <c r="K5" t="str">
        <f>VLOOKUP($A5,BugzillaCSV!$A:$N,12,FALSE)</f>
        <v>---</v>
      </c>
      <c r="L5" t="str">
        <f>VLOOKUP($A5,BugzillaCSV!$A:$N,12,FALSE)</f>
        <v>---</v>
      </c>
      <c r="M5" t="str">
        <f>VLOOKUP($A5,BugzillaCSV!$A:$N,7,FALSE)</f>
        <v>epf.content-inbox</v>
      </c>
      <c r="N5" t="str">
        <f>VLOOKUP($A5,BugzillaCSV!$A:$N,7,FALSE)</f>
        <v>epf.content-inbox</v>
      </c>
    </row>
    <row r="6" spans="1:14" ht="12.75">
      <c r="A6">
        <v>137120</v>
      </c>
      <c r="B6" t="s">
        <v>105</v>
      </c>
      <c r="C6" t="str">
        <f>VLOOKUP($A6,BugzillaCSV!$A:$N,14,FALSE)</f>
        <v>PM - Work Item List: Definition and Impact to OpenUP/Basic</v>
      </c>
      <c r="D6" t="str">
        <f>VLOOKUP($A6,BugzillaCSV!$A:$N,14,FALSE)</f>
        <v>PM - Work Item List: Definition and Impact to OpenUP/Basic</v>
      </c>
      <c r="E6" t="str">
        <f>IF(F6="NEW","Yes",IF(F6="ASSIGNED","Yes",IF(F6="REOPENED","Yes","No")))</f>
        <v>Yes</v>
      </c>
      <c r="F6" t="s">
        <v>215</v>
      </c>
      <c r="G6" t="str">
        <f>VLOOKUP($A6,BugzillaCSV!$A:$N,8,FALSE)</f>
        <v>NEW</v>
      </c>
      <c r="H6" t="str">
        <f>VLOOKUP($A6,BugzillaCSV!$A:$N,5,FALSE)</f>
        <v>P1</v>
      </c>
      <c r="I6" t="str">
        <f>VLOOKUP($A6,BugzillaCSV!$A:$N,5,FALSE)</f>
        <v>P1</v>
      </c>
      <c r="J6">
        <v>10</v>
      </c>
      <c r="K6" t="s">
        <v>229</v>
      </c>
      <c r="L6" t="str">
        <f>VLOOKUP($A6,BugzillaCSV!$A:$N,12,FALSE)</f>
        <v>1.0 M3</v>
      </c>
      <c r="M6" t="str">
        <f>VLOOKUP($A6,BugzillaCSV!$A:$N,7,FALSE)</f>
        <v>Chris Armstrong</v>
      </c>
      <c r="N6" t="str">
        <f>VLOOKUP($A6,BugzillaCSV!$A:$N,7,FALSE)</f>
        <v>Chris Armstrong</v>
      </c>
    </row>
    <row r="7" spans="1:14" ht="12.75">
      <c r="A7">
        <v>146503</v>
      </c>
      <c r="B7" t="s">
        <v>104</v>
      </c>
      <c r="C7" t="str">
        <f>VLOOKUP($A7,BugzillaCSV!$A:$N,14,FALSE)</f>
        <v>PM - Add new Work Product: Risk List</v>
      </c>
      <c r="D7" t="str">
        <f>VLOOKUP($A7,BugzillaCSV!$A:$N,14,FALSE)</f>
        <v>PM - Add new Work Product: Risk List</v>
      </c>
      <c r="E7" t="str">
        <f>IF(F7="NEW","Yes",IF(F7="ASSIGNED","Yes",IF(F7="REOPENED","Yes","No")))</f>
        <v>Yes</v>
      </c>
      <c r="F7" t="str">
        <f>VLOOKUP($A7,BugzillaCSV!$A:$N,8,FALSE)</f>
        <v>ASSIGNED</v>
      </c>
      <c r="G7" t="str">
        <f>VLOOKUP($A7,BugzillaCSV!$A:$N,8,FALSE)</f>
        <v>ASSIGNED</v>
      </c>
      <c r="H7" t="str">
        <f>VLOOKUP($A7,BugzillaCSV!$A:$N,5,FALSE)</f>
        <v>P1</v>
      </c>
      <c r="I7" t="str">
        <f>VLOOKUP($A7,BugzillaCSV!$A:$N,5,FALSE)</f>
        <v>P1</v>
      </c>
      <c r="J7">
        <v>4</v>
      </c>
      <c r="K7" t="s">
        <v>229</v>
      </c>
      <c r="L7" t="str">
        <f>VLOOKUP($A7,BugzillaCSV!$A:$N,12,FALSE)</f>
        <v>1.0 M4</v>
      </c>
      <c r="M7" t="str">
        <f>VLOOKUP($A7,BugzillaCSV!$A:$N,7,FALSE)</f>
        <v>Ricardo Balduino</v>
      </c>
      <c r="N7" t="str">
        <f>VLOOKUP($A7,BugzillaCSV!$A:$N,7,FALSE)</f>
        <v>Ricardo Balduino</v>
      </c>
    </row>
    <row r="8" spans="1:14" ht="12.75">
      <c r="A8">
        <v>146502</v>
      </c>
      <c r="B8" t="s">
        <v>105</v>
      </c>
      <c r="C8" t="str">
        <f>VLOOKUP($A8,BugzillaCSV!$A:$N,14,FALSE)</f>
        <v>PM - Task: Monitor and Control Project - update content</v>
      </c>
      <c r="D8" t="str">
        <f>VLOOKUP($A8,BugzillaCSV!$A:$N,14,FALSE)</f>
        <v>PM - Task: Monitor and Control Project - update content</v>
      </c>
      <c r="E8" t="str">
        <f>IF(F8="NEW","Yes",IF(F8="ASSIGNED","Yes",IF(F8="REOPENED","Yes","No")))</f>
        <v>Yes</v>
      </c>
      <c r="F8" t="str">
        <f>VLOOKUP($A8,BugzillaCSV!$A:$N,8,FALSE)</f>
        <v>NEW</v>
      </c>
      <c r="G8" t="str">
        <f>VLOOKUP($A8,BugzillaCSV!$A:$N,8,FALSE)</f>
        <v>NEW</v>
      </c>
      <c r="H8" t="str">
        <f>VLOOKUP($A8,BugzillaCSV!$A:$N,5,FALSE)</f>
        <v>P1</v>
      </c>
      <c r="I8" t="str">
        <f>VLOOKUP($A8,BugzillaCSV!$A:$N,5,FALSE)</f>
        <v>P1</v>
      </c>
      <c r="J8">
        <v>2</v>
      </c>
      <c r="K8" t="s">
        <v>343</v>
      </c>
      <c r="L8" t="str">
        <f>VLOOKUP($A8,BugzillaCSV!$A:$N,12,FALSE)</f>
        <v>1.0 M4</v>
      </c>
      <c r="M8" t="s">
        <v>87</v>
      </c>
      <c r="N8" t="str">
        <f>VLOOKUP($A8,BugzillaCSV!$A:$N,7,FALSE)</f>
        <v>epf.content-inbox</v>
      </c>
    </row>
    <row r="9" spans="1:14" ht="12.75">
      <c r="A9">
        <v>146436</v>
      </c>
      <c r="B9" t="s">
        <v>105</v>
      </c>
      <c r="C9" t="str">
        <f>VLOOKUP($A9,BugzillaCSV!$A:$N,14,FALSE)</f>
        <v>PM - Concept: Iteration - update content</v>
      </c>
      <c r="D9" t="str">
        <f>VLOOKUP($A9,BugzillaCSV!$A:$N,14,FALSE)</f>
        <v>PM - Concept: Iteration - update content</v>
      </c>
      <c r="E9" t="str">
        <f>IF(F9="NEW","Yes",IF(F9="ASSIGNED","Yes",IF(F9="REOPENED","Yes","No")))</f>
        <v>Yes</v>
      </c>
      <c r="F9" t="str">
        <f>VLOOKUP($A9,BugzillaCSV!$A:$N,8,FALSE)</f>
        <v>NEW</v>
      </c>
      <c r="G9" t="str">
        <f>VLOOKUP($A9,BugzillaCSV!$A:$N,8,FALSE)</f>
        <v>NEW</v>
      </c>
      <c r="H9" t="str">
        <f>VLOOKUP($A9,BugzillaCSV!$A:$N,5,FALSE)</f>
        <v>P2</v>
      </c>
      <c r="I9" t="str">
        <f>VLOOKUP($A9,BugzillaCSV!$A:$N,5,FALSE)</f>
        <v>P2</v>
      </c>
      <c r="J9">
        <v>2</v>
      </c>
      <c r="K9" t="s">
        <v>343</v>
      </c>
      <c r="L9" t="str">
        <f>VLOOKUP($A9,BugzillaCSV!$A:$N,12,FALSE)</f>
        <v>1.0 M4</v>
      </c>
      <c r="M9" t="s">
        <v>87</v>
      </c>
      <c r="N9" t="str">
        <f>VLOOKUP($A9,BugzillaCSV!$A:$N,7,FALSE)</f>
        <v>epf.content-inbox</v>
      </c>
    </row>
    <row r="10" spans="1:14" ht="12.75">
      <c r="A10">
        <v>146437</v>
      </c>
      <c r="B10" t="s">
        <v>104</v>
      </c>
      <c r="C10" t="str">
        <f>VLOOKUP($A10,BugzillaCSV!$A:$N,14,FALSE)</f>
        <v>PM - Concept: Milestones - Add content</v>
      </c>
      <c r="D10" t="str">
        <f>VLOOKUP($A10,BugzillaCSV!$A:$N,14,FALSE)</f>
        <v>PM - Concept: Milestones - Add content</v>
      </c>
      <c r="E10" t="str">
        <f>IF(F10="NEW","Yes",IF(F10="ASSIGNED","Yes",IF(F10="REOPENED","Yes","No")))</f>
        <v>Yes</v>
      </c>
      <c r="F10" t="str">
        <f>VLOOKUP($A10,BugzillaCSV!$A:$N,8,FALSE)</f>
        <v>ASSIGNED</v>
      </c>
      <c r="G10" t="str">
        <f>VLOOKUP($A10,BugzillaCSV!$A:$N,8,FALSE)</f>
        <v>ASSIGNED</v>
      </c>
      <c r="H10" t="str">
        <f>VLOOKUP($A10,BugzillaCSV!$A:$N,5,FALSE)</f>
        <v>P2</v>
      </c>
      <c r="I10" t="str">
        <f>VLOOKUP($A10,BugzillaCSV!$A:$N,5,FALSE)</f>
        <v>P2</v>
      </c>
      <c r="J10">
        <v>4</v>
      </c>
      <c r="K10" t="s">
        <v>343</v>
      </c>
      <c r="L10" t="str">
        <f>VLOOKUP($A10,BugzillaCSV!$A:$N,12,FALSE)</f>
        <v>1.0 M4</v>
      </c>
      <c r="M10" t="str">
        <f>VLOOKUP($A10,BugzillaCSV!$A:$N,7,FALSE)</f>
        <v>Ricardo Balduino</v>
      </c>
      <c r="N10" t="str">
        <f>VLOOKUP($A10,BugzillaCSV!$A:$N,7,FALSE)</f>
        <v>Ricardo Balduino</v>
      </c>
    </row>
    <row r="11" spans="1:14" ht="12.75">
      <c r="A11">
        <v>146438</v>
      </c>
      <c r="B11" t="s">
        <v>105</v>
      </c>
      <c r="C11" t="str">
        <f>VLOOKUP($A11,BugzillaCSV!$A:$N,14,FALSE)</f>
        <v>PM - Concept: Phase - Update content</v>
      </c>
      <c r="D11" t="str">
        <f>VLOOKUP($A11,BugzillaCSV!$A:$N,14,FALSE)</f>
        <v>PM - Concept: Phase - Update content</v>
      </c>
      <c r="E11" t="str">
        <f>IF(F11="NEW","Yes",IF(F11="ASSIGNED","Yes",IF(F11="REOPENED","Yes","No")))</f>
        <v>Yes</v>
      </c>
      <c r="F11" t="str">
        <f>VLOOKUP($A11,BugzillaCSV!$A:$N,8,FALSE)</f>
        <v>NEW</v>
      </c>
      <c r="G11" t="str">
        <f>VLOOKUP($A11,BugzillaCSV!$A:$N,8,FALSE)</f>
        <v>NEW</v>
      </c>
      <c r="H11" t="str">
        <f>VLOOKUP($A11,BugzillaCSV!$A:$N,5,FALSE)</f>
        <v>P2</v>
      </c>
      <c r="I11" t="str">
        <f>VLOOKUP($A11,BugzillaCSV!$A:$N,5,FALSE)</f>
        <v>P2</v>
      </c>
      <c r="J11">
        <v>2</v>
      </c>
      <c r="K11" t="s">
        <v>343</v>
      </c>
      <c r="L11" t="str">
        <f>VLOOKUP($A11,BugzillaCSV!$A:$N,12,FALSE)</f>
        <v>1.0 M4</v>
      </c>
      <c r="M11" t="s">
        <v>87</v>
      </c>
      <c r="N11" t="str">
        <f>VLOOKUP($A11,BugzillaCSV!$A:$N,7,FALSE)</f>
        <v>epf.content-inbox</v>
      </c>
    </row>
    <row r="12" spans="1:14" ht="12.75">
      <c r="A12">
        <v>146440</v>
      </c>
      <c r="B12" t="s">
        <v>105</v>
      </c>
      <c r="C12" t="str">
        <f>VLOOKUP($A12,BugzillaCSV!$A:$N,14,FALSE)</f>
        <v>PM - Concept: Risk - update content</v>
      </c>
      <c r="D12" t="str">
        <f>VLOOKUP($A12,BugzillaCSV!$A:$N,14,FALSE)</f>
        <v>PM - Concept: Risk - update content</v>
      </c>
      <c r="E12" t="str">
        <f>IF(F12="NEW","Yes",IF(F12="ASSIGNED","Yes",IF(F12="REOPENED","Yes","No")))</f>
        <v>Yes</v>
      </c>
      <c r="F12" t="str">
        <f>VLOOKUP($A12,BugzillaCSV!$A:$N,8,FALSE)</f>
        <v>NEW</v>
      </c>
      <c r="G12" t="str">
        <f>VLOOKUP($A12,BugzillaCSV!$A:$N,8,FALSE)</f>
        <v>NEW</v>
      </c>
      <c r="H12" t="str">
        <f>VLOOKUP($A12,BugzillaCSV!$A:$N,5,FALSE)</f>
        <v>P2</v>
      </c>
      <c r="I12" t="str">
        <f>VLOOKUP($A12,BugzillaCSV!$A:$N,5,FALSE)</f>
        <v>P2</v>
      </c>
      <c r="J12">
        <v>1</v>
      </c>
      <c r="K12" t="s">
        <v>343</v>
      </c>
      <c r="L12" t="str">
        <f>VLOOKUP($A12,BugzillaCSV!$A:$N,12,FALSE)</f>
        <v>1.0 M4</v>
      </c>
      <c r="M12" t="s">
        <v>141</v>
      </c>
      <c r="N12" t="str">
        <f>VLOOKUP($A12,BugzillaCSV!$A:$N,7,FALSE)</f>
        <v>epf.content-inbox</v>
      </c>
    </row>
    <row r="13" spans="1:14" ht="12.75">
      <c r="A13">
        <v>146441</v>
      </c>
      <c r="B13" t="s">
        <v>105</v>
      </c>
      <c r="C13" t="str">
        <f>VLOOKUP($A13,BugzillaCSV!$A:$N,14,FALSE)</f>
        <v>PM - Concept: Risk - extend content</v>
      </c>
      <c r="D13" t="str">
        <f>VLOOKUP($A13,BugzillaCSV!$A:$N,14,FALSE)</f>
        <v>PM - Concept: Risk - extend content</v>
      </c>
      <c r="E13" t="str">
        <f>IF(F13="NEW","Yes",IF(F13="ASSIGNED","Yes",IF(F13="REOPENED","Yes","No")))</f>
        <v>Yes</v>
      </c>
      <c r="F13" t="str">
        <f>VLOOKUP($A13,BugzillaCSV!$A:$N,8,FALSE)</f>
        <v>NEW</v>
      </c>
      <c r="G13" t="str">
        <f>VLOOKUP($A13,BugzillaCSV!$A:$N,8,FALSE)</f>
        <v>NEW</v>
      </c>
      <c r="H13" t="str">
        <f>VLOOKUP($A13,BugzillaCSV!$A:$N,5,FALSE)</f>
        <v>P2</v>
      </c>
      <c r="I13" t="str">
        <f>VLOOKUP($A13,BugzillaCSV!$A:$N,5,FALSE)</f>
        <v>P2</v>
      </c>
      <c r="J13">
        <v>1</v>
      </c>
      <c r="K13" t="s">
        <v>343</v>
      </c>
      <c r="L13" t="str">
        <f>VLOOKUP($A13,BugzillaCSV!$A:$N,12,FALSE)</f>
        <v>1.0 M4</v>
      </c>
      <c r="M13" t="s">
        <v>141</v>
      </c>
      <c r="N13" t="str">
        <f>VLOOKUP($A13,BugzillaCSV!$A:$N,7,FALSE)</f>
        <v>epf.content-inbox</v>
      </c>
    </row>
    <row r="14" spans="1:14" ht="12.75">
      <c r="A14">
        <v>146482</v>
      </c>
      <c r="B14" t="s">
        <v>105</v>
      </c>
      <c r="C14" t="str">
        <f>VLOOKUP($A14,BugzillaCSV!$A:$N,14,FALSE)</f>
        <v>PM - Concept: Risk Management- update content</v>
      </c>
      <c r="D14" t="str">
        <f>VLOOKUP($A14,BugzillaCSV!$A:$N,14,FALSE)</f>
        <v>PM - Concept: Risk Management- update content</v>
      </c>
      <c r="E14" t="str">
        <f>IF(F14="NEW","Yes",IF(F14="ASSIGNED","Yes",IF(F14="REOPENED","Yes","No")))</f>
        <v>Yes</v>
      </c>
      <c r="F14" t="str">
        <f>VLOOKUP($A14,BugzillaCSV!$A:$N,8,FALSE)</f>
        <v>NEW</v>
      </c>
      <c r="G14" t="str">
        <f>VLOOKUP($A14,BugzillaCSV!$A:$N,8,FALSE)</f>
        <v>NEW</v>
      </c>
      <c r="H14" t="str">
        <f>VLOOKUP($A14,BugzillaCSV!$A:$N,5,FALSE)</f>
        <v>P2</v>
      </c>
      <c r="I14" t="str">
        <f>VLOOKUP($A14,BugzillaCSV!$A:$N,5,FALSE)</f>
        <v>P2</v>
      </c>
      <c r="J14">
        <v>2</v>
      </c>
      <c r="K14" t="s">
        <v>343</v>
      </c>
      <c r="L14" t="str">
        <f>VLOOKUP($A14,BugzillaCSV!$A:$N,12,FALSE)</f>
        <v>1.0 M4</v>
      </c>
      <c r="M14" t="s">
        <v>141</v>
      </c>
      <c r="N14" t="str">
        <f>VLOOKUP($A14,BugzillaCSV!$A:$N,7,FALSE)</f>
        <v>epf.content-inbox</v>
      </c>
    </row>
    <row r="15" spans="1:14" ht="12.75">
      <c r="A15">
        <v>147965</v>
      </c>
      <c r="B15" t="s">
        <v>104</v>
      </c>
      <c r="C15" t="str">
        <f>VLOOKUP($A15,BugzillaCSV!$A:$N,14,FALSE)</f>
        <v>PM - Capability Pattern assess_and_close_out_project - create content</v>
      </c>
      <c r="D15" t="str">
        <f>VLOOKUP($A15,BugzillaCSV!$A:$N,14,FALSE)</f>
        <v>PM - Capability Pattern assess_and_close_out_project - create content</v>
      </c>
      <c r="E15" t="str">
        <f>IF(F15="NEW","Yes",IF(F15="ASSIGNED","Yes",IF(F15="REOPENED","Yes","No")))</f>
        <v>Yes</v>
      </c>
      <c r="F15" t="str">
        <f>VLOOKUP($A15,BugzillaCSV!$A:$N,8,FALSE)</f>
        <v>NEW</v>
      </c>
      <c r="G15" t="str">
        <f>VLOOKUP($A15,BugzillaCSV!$A:$N,8,FALSE)</f>
        <v>NEW</v>
      </c>
      <c r="H15" t="str">
        <f>VLOOKUP($A15,BugzillaCSV!$A:$N,5,FALSE)</f>
        <v>P2</v>
      </c>
      <c r="I15" t="str">
        <f>VLOOKUP($A15,BugzillaCSV!$A:$N,5,FALSE)</f>
        <v>P2</v>
      </c>
      <c r="J15">
        <v>6</v>
      </c>
      <c r="K15" t="s">
        <v>343</v>
      </c>
      <c r="L15" t="str">
        <f>VLOOKUP($A15,BugzillaCSV!$A:$N,12,FALSE)</f>
        <v>1.0 M5</v>
      </c>
      <c r="M15" t="s">
        <v>87</v>
      </c>
      <c r="N15" t="str">
        <f>VLOOKUP($A15,BugzillaCSV!$A:$N,7,FALSE)</f>
        <v>epf.content-inbox</v>
      </c>
    </row>
    <row r="16" spans="1:14" ht="12.75">
      <c r="A16">
        <v>147967</v>
      </c>
      <c r="B16" t="s">
        <v>104</v>
      </c>
      <c r="C16" t="str">
        <f>VLOOKUP($A16,BugzillaCSV!$A:$N,14,FALSE)</f>
        <v>PM - Capability Pattern assess_and_plan_iteration - create content</v>
      </c>
      <c r="D16" t="str">
        <f>VLOOKUP($A16,BugzillaCSV!$A:$N,14,FALSE)</f>
        <v>PM - Capability Pattern assess_and_plan_iteration - create content</v>
      </c>
      <c r="E16" t="str">
        <f>IF(F16="NEW","Yes",IF(F16="ASSIGNED","Yes",IF(F16="REOPENED","Yes","No")))</f>
        <v>Yes</v>
      </c>
      <c r="F16" t="str">
        <f>VLOOKUP($A16,BugzillaCSV!$A:$N,8,FALSE)</f>
        <v>NEW</v>
      </c>
      <c r="G16" t="str">
        <f>VLOOKUP($A16,BugzillaCSV!$A:$N,8,FALSE)</f>
        <v>NEW</v>
      </c>
      <c r="H16" t="str">
        <f>VLOOKUP($A16,BugzillaCSV!$A:$N,5,FALSE)</f>
        <v>P2</v>
      </c>
      <c r="I16" t="str">
        <f>VLOOKUP($A16,BugzillaCSV!$A:$N,5,FALSE)</f>
        <v>P2</v>
      </c>
      <c r="J16">
        <v>6</v>
      </c>
      <c r="K16" t="str">
        <f>VLOOKUP($A16,BugzillaCSV!$A:$N,12,FALSE)</f>
        <v>1.0 M5</v>
      </c>
      <c r="L16" t="str">
        <f>VLOOKUP($A16,BugzillaCSV!$A:$N,12,FALSE)</f>
        <v>1.0 M5</v>
      </c>
      <c r="M16" t="s">
        <v>87</v>
      </c>
      <c r="N16" t="str">
        <f>VLOOKUP($A16,BugzillaCSV!$A:$N,7,FALSE)</f>
        <v>epf.content-inbox</v>
      </c>
    </row>
    <row r="17" spans="1:14" ht="12.75">
      <c r="A17">
        <v>147968</v>
      </c>
      <c r="B17" t="s">
        <v>104</v>
      </c>
      <c r="C17" t="str">
        <f>VLOOKUP($A17,BugzillaCSV!$A:$N,14,FALSE)</f>
        <v>PM - Capability Pattern initiate_project - create content</v>
      </c>
      <c r="D17" t="str">
        <f>VLOOKUP($A17,BugzillaCSV!$A:$N,14,FALSE)</f>
        <v>PM - Capability Pattern initiate_project - create content</v>
      </c>
      <c r="E17" t="str">
        <f>IF(F17="NEW","Yes",IF(F17="ASSIGNED","Yes",IF(F17="REOPENED","Yes","No")))</f>
        <v>Yes</v>
      </c>
      <c r="F17" t="str">
        <f>VLOOKUP($A17,BugzillaCSV!$A:$N,8,FALSE)</f>
        <v>NEW</v>
      </c>
      <c r="G17" t="str">
        <f>VLOOKUP($A17,BugzillaCSV!$A:$N,8,FALSE)</f>
        <v>NEW</v>
      </c>
      <c r="H17" t="str">
        <f>VLOOKUP($A17,BugzillaCSV!$A:$N,5,FALSE)</f>
        <v>P2</v>
      </c>
      <c r="I17" t="str">
        <f>VLOOKUP($A17,BugzillaCSV!$A:$N,5,FALSE)</f>
        <v>P2</v>
      </c>
      <c r="J17">
        <v>6</v>
      </c>
      <c r="K17" t="str">
        <f>VLOOKUP($A17,BugzillaCSV!$A:$N,12,FALSE)</f>
        <v>1.0 M5</v>
      </c>
      <c r="L17" t="str">
        <f>VLOOKUP($A17,BugzillaCSV!$A:$N,12,FALSE)</f>
        <v>1.0 M5</v>
      </c>
      <c r="M17" t="s">
        <v>87</v>
      </c>
      <c r="N17" t="str">
        <f>VLOOKUP($A17,BugzillaCSV!$A:$N,7,FALSE)</f>
        <v>epf.content-inbox</v>
      </c>
    </row>
    <row r="18" spans="1:14" ht="12.75">
      <c r="A18">
        <v>147969</v>
      </c>
      <c r="B18" t="s">
        <v>104</v>
      </c>
      <c r="C18" t="str">
        <f>VLOOKUP($A18,BugzillaCSV!$A:$N,14,FALSE)</f>
        <v>PM - Capability Pattern manage_iteration - create content</v>
      </c>
      <c r="D18" t="str">
        <f>VLOOKUP($A18,BugzillaCSV!$A:$N,14,FALSE)</f>
        <v>PM - Capability Pattern manage_iteration - create content</v>
      </c>
      <c r="E18" t="str">
        <f>IF(F18="NEW","Yes",IF(F18="ASSIGNED","Yes",IF(F18="REOPENED","Yes","No")))</f>
        <v>Yes</v>
      </c>
      <c r="F18" t="str">
        <f>VLOOKUP($A18,BugzillaCSV!$A:$N,8,FALSE)</f>
        <v>NEW</v>
      </c>
      <c r="G18" t="str">
        <f>VLOOKUP($A18,BugzillaCSV!$A:$N,8,FALSE)</f>
        <v>NEW</v>
      </c>
      <c r="H18" t="str">
        <f>VLOOKUP($A18,BugzillaCSV!$A:$N,5,FALSE)</f>
        <v>P2</v>
      </c>
      <c r="I18" t="str">
        <f>VLOOKUP($A18,BugzillaCSV!$A:$N,5,FALSE)</f>
        <v>P2</v>
      </c>
      <c r="J18">
        <v>6</v>
      </c>
      <c r="K18" t="str">
        <f>VLOOKUP($A18,BugzillaCSV!$A:$N,12,FALSE)</f>
        <v>1.0 M5</v>
      </c>
      <c r="L18" t="str">
        <f>VLOOKUP($A18,BugzillaCSV!$A:$N,12,FALSE)</f>
        <v>1.0 M5</v>
      </c>
      <c r="M18" t="s">
        <v>87</v>
      </c>
      <c r="N18" t="str">
        <f>VLOOKUP($A18,BugzillaCSV!$A:$N,7,FALSE)</f>
        <v>epf.content-inbox</v>
      </c>
    </row>
    <row r="19" spans="1:14" ht="12.75">
      <c r="A19">
        <v>149235</v>
      </c>
      <c r="B19" t="s">
        <v>106</v>
      </c>
      <c r="C19" t="str">
        <f>VLOOKUP($A19,BugzillaCSV!$A:$N,14,FALSE)</f>
        <v>PM - No project management discipline text.</v>
      </c>
      <c r="D19" t="str">
        <f>VLOOKUP($A19,BugzillaCSV!$A:$N,14,FALSE)</f>
        <v>PM - No project management discipline text.</v>
      </c>
      <c r="E19" t="str">
        <f>IF(F19="NEW","Yes",IF(F19="ASSIGNED","Yes",IF(F19="REOPENED","Yes","No")))</f>
        <v>Yes</v>
      </c>
      <c r="F19" t="str">
        <f>VLOOKUP($A19,BugzillaCSV!$A:$N,8,FALSE)</f>
        <v>NEW</v>
      </c>
      <c r="G19" t="str">
        <f>VLOOKUP($A19,BugzillaCSV!$A:$N,8,FALSE)</f>
        <v>NEW</v>
      </c>
      <c r="H19" t="str">
        <f>VLOOKUP($A19,BugzillaCSV!$A:$N,5,FALSE)</f>
        <v>P3</v>
      </c>
      <c r="I19" t="str">
        <f>VLOOKUP($A19,BugzillaCSV!$A:$N,5,FALSE)</f>
        <v>P3</v>
      </c>
      <c r="J19">
        <v>1</v>
      </c>
      <c r="K19" t="s">
        <v>343</v>
      </c>
      <c r="L19" t="str">
        <f>VLOOKUP($A19,BugzillaCSV!$A:$N,12,FALSE)</f>
        <v>---</v>
      </c>
      <c r="M19" t="s">
        <v>87</v>
      </c>
      <c r="N19" t="str">
        <f>VLOOKUP($A19,BugzillaCSV!$A:$N,7,FALSE)</f>
        <v>epf.content-inbox</v>
      </c>
    </row>
    <row r="20" spans="1:14" ht="12.75">
      <c r="A20">
        <v>146504</v>
      </c>
      <c r="B20" t="s">
        <v>106</v>
      </c>
      <c r="C20" t="str">
        <f>VLOOKUP($A20,BugzillaCSV!$A:$N,14,FALSE)</f>
        <v>PM - Template: Project Plan - replace</v>
      </c>
      <c r="D20" t="str">
        <f>VLOOKUP($A20,BugzillaCSV!$A:$N,14,FALSE)</f>
        <v>PM - Template: Project Plan - replace</v>
      </c>
      <c r="E20" t="str">
        <f>IF(F20="NEW","Yes",IF(F20="ASSIGNED","Yes",IF(F20="REOPENED","Yes","No")))</f>
        <v>Yes</v>
      </c>
      <c r="F20" t="str">
        <f>VLOOKUP($A20,BugzillaCSV!$A:$N,8,FALSE)</f>
        <v>NEW</v>
      </c>
      <c r="G20" t="str">
        <f>VLOOKUP($A20,BugzillaCSV!$A:$N,8,FALSE)</f>
        <v>NEW</v>
      </c>
      <c r="H20" t="str">
        <f>VLOOKUP($A20,BugzillaCSV!$A:$N,5,FALSE)</f>
        <v>P2</v>
      </c>
      <c r="I20" t="str">
        <f>VLOOKUP($A20,BugzillaCSV!$A:$N,5,FALSE)</f>
        <v>P2</v>
      </c>
      <c r="J20">
        <v>3</v>
      </c>
      <c r="K20" t="s">
        <v>343</v>
      </c>
      <c r="L20" t="str">
        <f>VLOOKUP($A20,BugzillaCSV!$A:$N,12,FALSE)</f>
        <v>1.0 M4</v>
      </c>
      <c r="M20" t="s">
        <v>87</v>
      </c>
      <c r="N20" t="str">
        <f>VLOOKUP($A20,BugzillaCSV!$A:$N,7,FALSE)</f>
        <v>epf.content-inbox</v>
      </c>
    </row>
    <row r="21" spans="1:14" ht="12.75">
      <c r="A21">
        <v>135397</v>
      </c>
      <c r="B21" t="s">
        <v>104</v>
      </c>
      <c r="C21" t="str">
        <f>VLOOKUP($A21,BugzillaCSV!$A:$N,14,FALSE)</f>
        <v>PM - Add Content: Guideline: Work Item List</v>
      </c>
      <c r="D21" t="str">
        <f>VLOOKUP($A21,BugzillaCSV!$A:$N,14,FALSE)</f>
        <v>PM - Add Content: Guideline: Work Item List</v>
      </c>
      <c r="E21" t="str">
        <f>IF(F21="NEW","Yes",IF(F21="ASSIGNED","Yes",IF(F21="REOPENED","Yes","No")))</f>
        <v>Yes</v>
      </c>
      <c r="F21" t="str">
        <f>VLOOKUP($A21,BugzillaCSV!$A:$N,8,FALSE)</f>
        <v>ASSIGNED</v>
      </c>
      <c r="G21" t="str">
        <f>VLOOKUP($A21,BugzillaCSV!$A:$N,8,FALSE)</f>
        <v>ASSIGNED</v>
      </c>
      <c r="H21" t="str">
        <f>VLOOKUP($A21,BugzillaCSV!$A:$N,5,FALSE)</f>
        <v>P2</v>
      </c>
      <c r="I21" t="str">
        <f>VLOOKUP($A21,BugzillaCSV!$A:$N,5,FALSE)</f>
        <v>P2</v>
      </c>
      <c r="J21">
        <v>4</v>
      </c>
      <c r="K21" t="s">
        <v>119</v>
      </c>
      <c r="L21" t="str">
        <f>VLOOKUP($A21,BugzillaCSV!$A:$N,12,FALSE)</f>
        <v>1.0 M4</v>
      </c>
      <c r="M21" t="s">
        <v>87</v>
      </c>
      <c r="N21" t="str">
        <f>VLOOKUP($A21,BugzillaCSV!$A:$N,7,FALSE)</f>
        <v>epf.content-inbox</v>
      </c>
    </row>
    <row r="22" spans="1:14" ht="12.75">
      <c r="A22">
        <v>146425</v>
      </c>
      <c r="B22" t="s">
        <v>104</v>
      </c>
      <c r="C22" t="str">
        <f>VLOOKUP($A22,BugzillaCSV!$A:$N,14,FALSE)</f>
        <v>PM - Add new Checklist: Iteration Plan</v>
      </c>
      <c r="D22" t="str">
        <f>VLOOKUP($A22,BugzillaCSV!$A:$N,14,FALSE)</f>
        <v>PM - Add new Checklist: Iteration Plan</v>
      </c>
      <c r="E22" t="str">
        <f>IF(F22="NEW","Yes",IF(F22="ASSIGNED","Yes",IF(F22="REOPENED","Yes","No")))</f>
        <v>Yes</v>
      </c>
      <c r="F22" t="s">
        <v>215</v>
      </c>
      <c r="G22" t="str">
        <f>VLOOKUP($A22,BugzillaCSV!$A:$N,8,FALSE)</f>
        <v>NEW</v>
      </c>
      <c r="H22" t="str">
        <f>VLOOKUP($A22,BugzillaCSV!$A:$N,5,FALSE)</f>
        <v>P2</v>
      </c>
      <c r="I22" t="str">
        <f>VLOOKUP($A22,BugzillaCSV!$A:$N,5,FALSE)</f>
        <v>P2</v>
      </c>
      <c r="J22">
        <v>4</v>
      </c>
      <c r="K22" t="s">
        <v>119</v>
      </c>
      <c r="L22" t="str">
        <f>VLOOKUP($A22,BugzillaCSV!$A:$N,12,FALSE)</f>
        <v>1.0 M4</v>
      </c>
      <c r="M22" t="s">
        <v>87</v>
      </c>
      <c r="N22" t="str">
        <f>VLOOKUP($A22,BugzillaCSV!$A:$N,7,FALSE)</f>
        <v>epf.content-inbox</v>
      </c>
    </row>
    <row r="23" spans="1:14" ht="12.75">
      <c r="A23">
        <v>146426</v>
      </c>
      <c r="B23" t="s">
        <v>104</v>
      </c>
      <c r="C23" t="str">
        <f>VLOOKUP($A23,BugzillaCSV!$A:$N,14,FALSE)</f>
        <v>PM - Add new Checklist: Project Plan</v>
      </c>
      <c r="D23" t="str">
        <f>VLOOKUP($A23,BugzillaCSV!$A:$N,14,FALSE)</f>
        <v>PM - Add new Checklist: Project Plan</v>
      </c>
      <c r="E23" t="str">
        <f>IF(F23="NEW","Yes",IF(F23="ASSIGNED","Yes",IF(F23="REOPENED","Yes","No")))</f>
        <v>Yes</v>
      </c>
      <c r="F23" t="s">
        <v>215</v>
      </c>
      <c r="G23" t="str">
        <f>VLOOKUP($A23,BugzillaCSV!$A:$N,8,FALSE)</f>
        <v>NEW</v>
      </c>
      <c r="H23" t="str">
        <f>VLOOKUP($A23,BugzillaCSV!$A:$N,5,FALSE)</f>
        <v>P2</v>
      </c>
      <c r="I23" t="str">
        <f>VLOOKUP($A23,BugzillaCSV!$A:$N,5,FALSE)</f>
        <v>P2</v>
      </c>
      <c r="J23">
        <v>4</v>
      </c>
      <c r="K23" t="s">
        <v>119</v>
      </c>
      <c r="L23" t="str">
        <f>VLOOKUP($A23,BugzillaCSV!$A:$N,12,FALSE)</f>
        <v>1.0 M4</v>
      </c>
      <c r="M23" t="s">
        <v>87</v>
      </c>
      <c r="N23" t="str">
        <f>VLOOKUP($A23,BugzillaCSV!$A:$N,7,FALSE)</f>
        <v>epf.content-inbox</v>
      </c>
    </row>
    <row r="24" spans="1:14" ht="12.75">
      <c r="A24">
        <v>146439</v>
      </c>
      <c r="B24" t="s">
        <v>104</v>
      </c>
      <c r="C24" t="str">
        <f>VLOOKUP($A24,BugzillaCSV!$A:$N,14,FALSE)</f>
        <v>PM - Add new Concept: Project Team</v>
      </c>
      <c r="D24" t="str">
        <f>VLOOKUP($A24,BugzillaCSV!$A:$N,14,FALSE)</f>
        <v>PM - Add new Concept: Project Team</v>
      </c>
      <c r="E24" t="str">
        <f>IF(F24="NEW","Yes",IF(F24="ASSIGNED","Yes",IF(F24="REOPENED","Yes","No")))</f>
        <v>Yes</v>
      </c>
      <c r="F24" t="str">
        <f>VLOOKUP($A24,BugzillaCSV!$A:$N,8,FALSE)</f>
        <v>NEW</v>
      </c>
      <c r="G24" t="str">
        <f>VLOOKUP($A24,BugzillaCSV!$A:$N,8,FALSE)</f>
        <v>NEW</v>
      </c>
      <c r="H24" t="str">
        <f>VLOOKUP($A24,BugzillaCSV!$A:$N,5,FALSE)</f>
        <v>P2</v>
      </c>
      <c r="I24" t="str">
        <f>VLOOKUP($A24,BugzillaCSV!$A:$N,5,FALSE)</f>
        <v>P2</v>
      </c>
      <c r="J24">
        <v>3</v>
      </c>
      <c r="K24" t="s">
        <v>119</v>
      </c>
      <c r="L24" t="str">
        <f>VLOOKUP($A24,BugzillaCSV!$A:$N,12,FALSE)</f>
        <v>1.0 M5</v>
      </c>
      <c r="M24" t="str">
        <f>VLOOKUP($A24,BugzillaCSV!$A:$N,7,FALSE)</f>
        <v>epf.content-inbox</v>
      </c>
      <c r="N24" t="str">
        <f>VLOOKUP($A24,BugzillaCSV!$A:$N,7,FALSE)</f>
        <v>epf.content-inbox</v>
      </c>
    </row>
    <row r="25" spans="1:14" ht="12.75">
      <c r="A25">
        <v>146460</v>
      </c>
      <c r="B25" t="s">
        <v>105</v>
      </c>
      <c r="C25" t="str">
        <f>VLOOKUP($A25,BugzillaCSV!$A:$N,14,FALSE)</f>
        <v>PM - Guideline: Risk List - update content</v>
      </c>
      <c r="D25" t="str">
        <f>VLOOKUP($A25,BugzillaCSV!$A:$N,14,FALSE)</f>
        <v>PM - Guideline: Risk List - update content</v>
      </c>
      <c r="E25" t="str">
        <f>IF(F25="NEW","Yes",IF(F25="ASSIGNED","Yes",IF(F25="REOPENED","Yes","No")))</f>
        <v>Yes</v>
      </c>
      <c r="F25" t="str">
        <f>VLOOKUP($A25,BugzillaCSV!$A:$N,8,FALSE)</f>
        <v>ASSIGNED</v>
      </c>
      <c r="G25" t="str">
        <f>VLOOKUP($A25,BugzillaCSV!$A:$N,8,FALSE)</f>
        <v>ASSIGNED</v>
      </c>
      <c r="H25" t="str">
        <f>VLOOKUP($A25,BugzillaCSV!$A:$N,5,FALSE)</f>
        <v>P2</v>
      </c>
      <c r="I25" t="str">
        <f>VLOOKUP($A25,BugzillaCSV!$A:$N,5,FALSE)</f>
        <v>P2</v>
      </c>
      <c r="J25">
        <v>2</v>
      </c>
      <c r="K25" t="s">
        <v>119</v>
      </c>
      <c r="L25" t="str">
        <f>VLOOKUP($A25,BugzillaCSV!$A:$N,12,FALSE)</f>
        <v>1.0 M4</v>
      </c>
      <c r="M25" t="str">
        <f>VLOOKUP($A25,BugzillaCSV!$A:$N,7,FALSE)</f>
        <v>Ricardo Balduino</v>
      </c>
      <c r="N25" t="str">
        <f>VLOOKUP($A25,BugzillaCSV!$A:$N,7,FALSE)</f>
        <v>Ricardo Balduino</v>
      </c>
    </row>
    <row r="26" spans="1:14" ht="12.75">
      <c r="A26">
        <v>146476</v>
      </c>
      <c r="B26" t="s">
        <v>104</v>
      </c>
      <c r="C26" t="str">
        <f>VLOOKUP($A26,BugzillaCSV!$A:$N,14,FALSE)</f>
        <v>PM - Concept: Building Effective Teams - add content</v>
      </c>
      <c r="D26" t="str">
        <f>VLOOKUP($A26,BugzillaCSV!$A:$N,14,FALSE)</f>
        <v>PM - Concept: Building Effective Teams - add content</v>
      </c>
      <c r="E26" t="str">
        <f>IF(F26="NEW","Yes",IF(F26="ASSIGNED","Yes",IF(F26="REOPENED","Yes","No")))</f>
        <v>Yes</v>
      </c>
      <c r="F26" t="str">
        <f>VLOOKUP($A26,BugzillaCSV!$A:$N,8,FALSE)</f>
        <v>NEW</v>
      </c>
      <c r="G26" t="str">
        <f>VLOOKUP($A26,BugzillaCSV!$A:$N,8,FALSE)</f>
        <v>NEW</v>
      </c>
      <c r="H26" t="str">
        <f>VLOOKUP($A26,BugzillaCSV!$A:$N,5,FALSE)</f>
        <v>P2</v>
      </c>
      <c r="I26" t="str">
        <f>VLOOKUP($A26,BugzillaCSV!$A:$N,5,FALSE)</f>
        <v>P2</v>
      </c>
      <c r="J26">
        <v>4</v>
      </c>
      <c r="K26" t="s">
        <v>119</v>
      </c>
      <c r="L26" t="str">
        <f>VLOOKUP($A26,BugzillaCSV!$A:$N,12,FALSE)</f>
        <v>1.0 M4</v>
      </c>
      <c r="M26" t="str">
        <f>VLOOKUP($A26,BugzillaCSV!$A:$N,7,FALSE)</f>
        <v>epf.content-inbox</v>
      </c>
      <c r="N26" t="str">
        <f>VLOOKUP($A26,BugzillaCSV!$A:$N,7,FALSE)</f>
        <v>epf.content-inbox</v>
      </c>
    </row>
    <row r="27" spans="1:14" ht="12.75">
      <c r="A27">
        <v>146477</v>
      </c>
      <c r="B27" t="s">
        <v>106</v>
      </c>
      <c r="C27" t="str">
        <f>VLOOKUP($A27,BugzillaCSV!$A:$N,14,FALSE)</f>
        <v>PM - Practice: Iterative Development - remove</v>
      </c>
      <c r="D27" t="str">
        <f>VLOOKUP($A27,BugzillaCSV!$A:$N,14,FALSE)</f>
        <v>PM - Practice: Iterative Development - remove</v>
      </c>
      <c r="E27" t="str">
        <f>IF(F27="NEW","Yes",IF(F27="ASSIGNED","Yes",IF(F27="REOPENED","Yes","No")))</f>
        <v>No</v>
      </c>
      <c r="F27" t="str">
        <f>VLOOKUP($A27,BugzillaCSV!$A:$N,8,FALSE)</f>
        <v>CLOSED</v>
      </c>
      <c r="G27" t="str">
        <f>VLOOKUP($A27,BugzillaCSV!$A:$N,8,FALSE)</f>
        <v>CLOSED</v>
      </c>
      <c r="H27" t="str">
        <f>VLOOKUP($A27,BugzillaCSV!$A:$N,5,FALSE)</f>
        <v>P2</v>
      </c>
      <c r="I27" t="str">
        <f>VLOOKUP($A27,BugzillaCSV!$A:$N,5,FALSE)</f>
        <v>P2</v>
      </c>
      <c r="J27">
        <v>1</v>
      </c>
      <c r="K27" t="str">
        <f>VLOOKUP($A27,BugzillaCSV!$A:$N,12,FALSE)</f>
        <v>1.0 M4</v>
      </c>
      <c r="L27" t="str">
        <f>VLOOKUP($A27,BugzillaCSV!$A:$N,12,FALSE)</f>
        <v>1.0 M4</v>
      </c>
      <c r="M27" t="str">
        <f>VLOOKUP($A27,BugzillaCSV!$A:$N,7,FALSE)</f>
        <v>Ricardo Balduino</v>
      </c>
      <c r="N27" t="str">
        <f>VLOOKUP($A27,BugzillaCSV!$A:$N,7,FALSE)</f>
        <v>Ricardo Balduino</v>
      </c>
    </row>
    <row r="28" spans="1:14" ht="12.75">
      <c r="A28">
        <v>146468</v>
      </c>
      <c r="B28" t="s">
        <v>104</v>
      </c>
      <c r="C28" t="str">
        <f>VLOOKUP($A28,BugzillaCSV!$A:$N,14,FALSE)</f>
        <v>PM - Add new Guideline: Use Case Points Estimation Technique</v>
      </c>
      <c r="D28" t="str">
        <f>VLOOKUP($A28,BugzillaCSV!$A:$N,14,FALSE)</f>
        <v>PM - Add new Guideline: Use Case Points Estimation Technique</v>
      </c>
      <c r="E28" t="str">
        <f>IF(F28="NEW","Yes",IF(F28="ASSIGNED","Yes",IF(F28="REOPENED","Yes","No")))</f>
        <v>Yes</v>
      </c>
      <c r="F28" t="str">
        <f>VLOOKUP($A28,BugzillaCSV!$A:$N,8,FALSE)</f>
        <v>ASSIGNED</v>
      </c>
      <c r="G28" t="str">
        <f>VLOOKUP($A28,BugzillaCSV!$A:$N,8,FALSE)</f>
        <v>ASSIGNED</v>
      </c>
      <c r="H28" t="str">
        <f>VLOOKUP($A28,BugzillaCSV!$A:$N,5,FALSE)</f>
        <v>P3</v>
      </c>
      <c r="I28" t="str">
        <f>VLOOKUP($A28,BugzillaCSV!$A:$N,5,FALSE)</f>
        <v>P3</v>
      </c>
      <c r="J28">
        <v>4</v>
      </c>
      <c r="K28" t="s">
        <v>119</v>
      </c>
      <c r="L28" t="str">
        <f>VLOOKUP($A28,BugzillaCSV!$A:$N,12,FALSE)</f>
        <v>1.0 M5</v>
      </c>
      <c r="M28" t="str">
        <f>VLOOKUP($A28,BugzillaCSV!$A:$N,7,FALSE)</f>
        <v>Ana Valente Pereira</v>
      </c>
      <c r="N28" t="str">
        <f>VLOOKUP($A28,BugzillaCSV!$A:$N,7,FALSE)</f>
        <v>Ana Valente Pereira</v>
      </c>
    </row>
    <row r="29" spans="1:14" ht="12.75">
      <c r="A29">
        <v>146455</v>
      </c>
      <c r="B29" t="s">
        <v>105</v>
      </c>
      <c r="C29" t="str">
        <f>VLOOKUP($A29,BugzillaCSV!$A:$N,14,FALSE)</f>
        <v>PM - Guideline: Iteration Planning - update content</v>
      </c>
      <c r="D29" t="str">
        <f>VLOOKUP($A29,BugzillaCSV!$A:$N,14,FALSE)</f>
        <v>PM - Guideline: Iteration Planning - update content</v>
      </c>
      <c r="E29" t="str">
        <f>IF(F29="NEW","Yes",IF(F29="ASSIGNED","Yes",IF(F29="REOPENED","Yes","No")))</f>
        <v>Yes</v>
      </c>
      <c r="F29" t="str">
        <f>VLOOKUP($A29,BugzillaCSV!$A:$N,8,FALSE)</f>
        <v>NEW</v>
      </c>
      <c r="G29" t="str">
        <f>VLOOKUP($A29,BugzillaCSV!$A:$N,8,FALSE)</f>
        <v>NEW</v>
      </c>
      <c r="H29" t="str">
        <f>VLOOKUP($A29,BugzillaCSV!$A:$N,5,FALSE)</f>
        <v>P2</v>
      </c>
      <c r="I29" t="str">
        <f>VLOOKUP($A29,BugzillaCSV!$A:$N,5,FALSE)</f>
        <v>P2</v>
      </c>
      <c r="J29">
        <v>3</v>
      </c>
      <c r="K29" t="s">
        <v>119</v>
      </c>
      <c r="L29" t="str">
        <f>VLOOKUP($A29,BugzillaCSV!$A:$N,12,FALSE)</f>
        <v>1.0 M4</v>
      </c>
      <c r="M29" t="str">
        <f>VLOOKUP($A29,BugzillaCSV!$A:$N,7,FALSE)</f>
        <v>epf.content-inbox</v>
      </c>
      <c r="N29" t="str">
        <f>VLOOKUP($A29,BugzillaCSV!$A:$N,7,FALSE)</f>
        <v>epf.content-inbox</v>
      </c>
    </row>
    <row r="30" spans="1:14" ht="12.75">
      <c r="A30">
        <v>146456</v>
      </c>
      <c r="B30" t="s">
        <v>104</v>
      </c>
      <c r="C30" t="str">
        <f>VLOOKUP($A30,BugzillaCSV!$A:$N,14,FALSE)</f>
        <v>PM - Guideline: Plan Project Phases - add content</v>
      </c>
      <c r="D30" t="str">
        <f>VLOOKUP($A30,BugzillaCSV!$A:$N,14,FALSE)</f>
        <v>PM - Guideline: Plan Project Phases - add content</v>
      </c>
      <c r="E30" t="str">
        <f>IF(F30="NEW","Yes",IF(F30="ASSIGNED","Yes",IF(F30="REOPENED","Yes","No")))</f>
        <v>Yes</v>
      </c>
      <c r="F30" t="str">
        <f>VLOOKUP($A30,BugzillaCSV!$A:$N,8,FALSE)</f>
        <v>NEW</v>
      </c>
      <c r="G30" t="str">
        <f>VLOOKUP($A30,BugzillaCSV!$A:$N,8,FALSE)</f>
        <v>NEW</v>
      </c>
      <c r="H30" t="str">
        <f>VLOOKUP($A30,BugzillaCSV!$A:$N,5,FALSE)</f>
        <v>P2</v>
      </c>
      <c r="I30" t="str">
        <f>VLOOKUP($A30,BugzillaCSV!$A:$N,5,FALSE)</f>
        <v>P2</v>
      </c>
      <c r="J30">
        <v>4</v>
      </c>
      <c r="K30" t="s">
        <v>119</v>
      </c>
      <c r="L30" t="str">
        <f>VLOOKUP($A30,BugzillaCSV!$A:$N,12,FALSE)</f>
        <v>1.0 M4</v>
      </c>
      <c r="M30" t="str">
        <f>VLOOKUP($A30,BugzillaCSV!$A:$N,7,FALSE)</f>
        <v>epf.content-inbox</v>
      </c>
      <c r="N30" t="str">
        <f>VLOOKUP($A30,BugzillaCSV!$A:$N,7,FALSE)</f>
        <v>epf.content-inbox</v>
      </c>
    </row>
    <row r="31" spans="1:14" ht="12.75">
      <c r="A31">
        <v>146453</v>
      </c>
      <c r="B31" t="s">
        <v>104</v>
      </c>
      <c r="C31" t="str">
        <f>VLOOKUP($A31,BugzillaCSV!$A:$N,14,FALSE)</f>
        <v>PM - Guideline: Assign Work - add content</v>
      </c>
      <c r="D31" t="str">
        <f>VLOOKUP($A31,BugzillaCSV!$A:$N,14,FALSE)</f>
        <v>PM - Guideline: Assign Work - add content</v>
      </c>
      <c r="E31" t="str">
        <f>IF(F31="NEW","Yes",IF(F31="ASSIGNED","Yes",IF(F31="REOPENED","Yes","No")))</f>
        <v>Yes</v>
      </c>
      <c r="F31" t="str">
        <f>VLOOKUP($A31,BugzillaCSV!$A:$N,8,FALSE)</f>
        <v>NEW</v>
      </c>
      <c r="G31" t="str">
        <f>VLOOKUP($A31,BugzillaCSV!$A:$N,8,FALSE)</f>
        <v>NEW</v>
      </c>
      <c r="H31" t="str">
        <f>VLOOKUP($A31,BugzillaCSV!$A:$N,5,FALSE)</f>
        <v>P2</v>
      </c>
      <c r="I31" t="str">
        <f>VLOOKUP($A31,BugzillaCSV!$A:$N,5,FALSE)</f>
        <v>P2</v>
      </c>
      <c r="J31">
        <v>4</v>
      </c>
      <c r="K31" t="s">
        <v>125</v>
      </c>
      <c r="L31" t="str">
        <f>VLOOKUP($A31,BugzillaCSV!$A:$N,12,FALSE)</f>
        <v>1.0 M4</v>
      </c>
      <c r="M31" t="str">
        <f>VLOOKUP($A31,BugzillaCSV!$A:$N,7,FALSE)</f>
        <v>epf.content-inbox</v>
      </c>
      <c r="N31" t="str">
        <f>VLOOKUP($A31,BugzillaCSV!$A:$N,7,FALSE)</f>
        <v>epf.content-inbox</v>
      </c>
    </row>
    <row r="32" spans="1:14" ht="12.75">
      <c r="A32">
        <v>146454</v>
      </c>
      <c r="B32" t="s">
        <v>105</v>
      </c>
      <c r="C32" t="str">
        <f>VLOOKUP($A32,BugzillaCSV!$A:$N,14,FALSE)</f>
        <v>PM - Guideline: Estimation - update content</v>
      </c>
      <c r="D32" t="str">
        <f>VLOOKUP($A32,BugzillaCSV!$A:$N,14,FALSE)</f>
        <v>PM - Guideline: Estimation - update content</v>
      </c>
      <c r="E32" t="str">
        <f>IF(F32="NEW","Yes",IF(F32="ASSIGNED","Yes",IF(F32="REOPENED","Yes","No")))</f>
        <v>Yes</v>
      </c>
      <c r="F32" t="str">
        <f>VLOOKUP($A32,BugzillaCSV!$A:$N,8,FALSE)</f>
        <v>NEW</v>
      </c>
      <c r="G32" t="str">
        <f>VLOOKUP($A32,BugzillaCSV!$A:$N,8,FALSE)</f>
        <v>NEW</v>
      </c>
      <c r="H32" t="str">
        <f>VLOOKUP($A32,BugzillaCSV!$A:$N,5,FALSE)</f>
        <v>P2</v>
      </c>
      <c r="I32" t="str">
        <f>VLOOKUP($A32,BugzillaCSV!$A:$N,5,FALSE)</f>
        <v>P2</v>
      </c>
      <c r="J32">
        <v>3</v>
      </c>
      <c r="K32" t="s">
        <v>125</v>
      </c>
      <c r="L32" t="str">
        <f>VLOOKUP($A32,BugzillaCSV!$A:$N,12,FALSE)</f>
        <v>1.0 M4</v>
      </c>
      <c r="M32" t="str">
        <f>VLOOKUP($A32,BugzillaCSV!$A:$N,7,FALSE)</f>
        <v>epf.content-inbox</v>
      </c>
      <c r="N32" t="str">
        <f>VLOOKUP($A32,BugzillaCSV!$A:$N,7,FALSE)</f>
        <v>epf.content-inbox</v>
      </c>
    </row>
    <row r="33" spans="1:14" ht="12.75">
      <c r="A33">
        <v>146457</v>
      </c>
      <c r="B33" t="s">
        <v>104</v>
      </c>
      <c r="C33" t="str">
        <f>VLOOKUP($A33,BugzillaCSV!$A:$N,14,FALSE)</f>
        <v>PM - Guideline: Prioritizing Work - add content</v>
      </c>
      <c r="D33" t="str">
        <f>VLOOKUP($A33,BugzillaCSV!$A:$N,14,FALSE)</f>
        <v>PM - Guideline: Prioritizing Work - add content</v>
      </c>
      <c r="E33" t="str">
        <f>IF(F33="NEW","Yes",IF(F33="ASSIGNED","Yes",IF(F33="REOPENED","Yes","No")))</f>
        <v>Yes</v>
      </c>
      <c r="F33" t="str">
        <f>VLOOKUP($A33,BugzillaCSV!$A:$N,8,FALSE)</f>
        <v>NEW</v>
      </c>
      <c r="G33" t="str">
        <f>VLOOKUP($A33,BugzillaCSV!$A:$N,8,FALSE)</f>
        <v>NEW</v>
      </c>
      <c r="H33" t="str">
        <f>VLOOKUP($A33,BugzillaCSV!$A:$N,5,FALSE)</f>
        <v>P2</v>
      </c>
      <c r="I33" t="str">
        <f>VLOOKUP($A33,BugzillaCSV!$A:$N,5,FALSE)</f>
        <v>P2</v>
      </c>
      <c r="J33">
        <v>4</v>
      </c>
      <c r="K33" t="s">
        <v>125</v>
      </c>
      <c r="L33" t="str">
        <f>VLOOKUP($A33,BugzillaCSV!$A:$N,12,FALSE)</f>
        <v>1.0 M4</v>
      </c>
      <c r="M33" t="str">
        <f>VLOOKUP($A33,BugzillaCSV!$A:$N,7,FALSE)</f>
        <v>epf.content-inbox</v>
      </c>
      <c r="N33" t="str">
        <f>VLOOKUP($A33,BugzillaCSV!$A:$N,7,FALSE)</f>
        <v>epf.content-inbox</v>
      </c>
    </row>
    <row r="34" spans="1:14" ht="12.75">
      <c r="A34">
        <v>146461</v>
      </c>
      <c r="B34" t="s">
        <v>104</v>
      </c>
      <c r="C34" t="str">
        <f>VLOOKUP($A34,BugzillaCSV!$A:$N,14,FALSE)</f>
        <v>PM - Guideline: Staffing Project - add content</v>
      </c>
      <c r="D34" t="str">
        <f>VLOOKUP($A34,BugzillaCSV!$A:$N,14,FALSE)</f>
        <v>PM - Guideline: Staffing Project - add content</v>
      </c>
      <c r="E34" t="str">
        <f>IF(F34="NEW","Yes",IF(F34="ASSIGNED","Yes",IF(F34="REOPENED","Yes","No")))</f>
        <v>Yes</v>
      </c>
      <c r="F34" t="str">
        <f>VLOOKUP($A34,BugzillaCSV!$A:$N,8,FALSE)</f>
        <v>NEW</v>
      </c>
      <c r="G34" t="str">
        <f>VLOOKUP($A34,BugzillaCSV!$A:$N,8,FALSE)</f>
        <v>NEW</v>
      </c>
      <c r="H34" t="str">
        <f>VLOOKUP($A34,BugzillaCSV!$A:$N,5,FALSE)</f>
        <v>P2</v>
      </c>
      <c r="I34" t="str">
        <f>VLOOKUP($A34,BugzillaCSV!$A:$N,5,FALSE)</f>
        <v>P2</v>
      </c>
      <c r="J34">
        <v>4</v>
      </c>
      <c r="K34" t="s">
        <v>125</v>
      </c>
      <c r="L34" t="str">
        <f>VLOOKUP($A34,BugzillaCSV!$A:$N,12,FALSE)</f>
        <v>1.0 M4</v>
      </c>
      <c r="M34" t="str">
        <f>VLOOKUP($A34,BugzillaCSV!$A:$N,7,FALSE)</f>
        <v>epf.content-inbox</v>
      </c>
      <c r="N34" t="str">
        <f>VLOOKUP($A34,BugzillaCSV!$A:$N,7,FALSE)</f>
        <v>epf.content-inbox</v>
      </c>
    </row>
    <row r="35" spans="1:14" ht="12.75">
      <c r="A35">
        <v>146463</v>
      </c>
      <c r="B35" t="s">
        <v>105</v>
      </c>
      <c r="C35" t="str">
        <f>VLOOKUP($A35,BugzillaCSV!$A:$N,14,FALSE)</f>
        <v>PM - Guideline: Status Assessment - update content</v>
      </c>
      <c r="D35" t="str">
        <f>VLOOKUP($A35,BugzillaCSV!$A:$N,14,FALSE)</f>
        <v>PM - Guideline: Status Assessment - update content</v>
      </c>
      <c r="E35" t="str">
        <f>IF(F35="NEW","Yes",IF(F35="ASSIGNED","Yes",IF(F35="REOPENED","Yes","No")))</f>
        <v>Yes</v>
      </c>
      <c r="F35" t="str">
        <f>VLOOKUP($A35,BugzillaCSV!$A:$N,8,FALSE)</f>
        <v>NEW</v>
      </c>
      <c r="G35" t="str">
        <f>VLOOKUP($A35,BugzillaCSV!$A:$N,8,FALSE)</f>
        <v>NEW</v>
      </c>
      <c r="H35" t="str">
        <f>VLOOKUP($A35,BugzillaCSV!$A:$N,5,FALSE)</f>
        <v>P2</v>
      </c>
      <c r="I35" t="str">
        <f>VLOOKUP($A35,BugzillaCSV!$A:$N,5,FALSE)</f>
        <v>P2</v>
      </c>
      <c r="J35">
        <v>2</v>
      </c>
      <c r="K35" t="s">
        <v>125</v>
      </c>
      <c r="L35" t="str">
        <f>VLOOKUP($A35,BugzillaCSV!$A:$N,12,FALSE)</f>
        <v>1.0 M4</v>
      </c>
      <c r="M35" t="str">
        <f>VLOOKUP($A35,BugzillaCSV!$A:$N,7,FALSE)</f>
        <v>epf.content-inbox</v>
      </c>
      <c r="N35" t="str">
        <f>VLOOKUP($A35,BugzillaCSV!$A:$N,7,FALSE)</f>
        <v>epf.content-inbox</v>
      </c>
    </row>
    <row r="36" spans="1:14" ht="12.75">
      <c r="A36">
        <v>146464</v>
      </c>
      <c r="B36" t="s">
        <v>104</v>
      </c>
      <c r="C36" t="str">
        <f>VLOOKUP($A36,BugzillaCSV!$A:$N,14,FALSE)</f>
        <v>PM - Guideline: Time-Boxed Iterations - add content</v>
      </c>
      <c r="D36" t="str">
        <f>VLOOKUP($A36,BugzillaCSV!$A:$N,14,FALSE)</f>
        <v>PM - Guideline: Time-Boxed Iterations - add content</v>
      </c>
      <c r="E36" t="str">
        <f>IF(F36="NEW","Yes",IF(F36="ASSIGNED","Yes",IF(F36="REOPENED","Yes","No")))</f>
        <v>Yes</v>
      </c>
      <c r="F36" t="str">
        <f>VLOOKUP($A36,BugzillaCSV!$A:$N,8,FALSE)</f>
        <v>NEW</v>
      </c>
      <c r="G36" t="str">
        <f>VLOOKUP($A36,BugzillaCSV!$A:$N,8,FALSE)</f>
        <v>NEW</v>
      </c>
      <c r="H36" t="str">
        <f>VLOOKUP($A36,BugzillaCSV!$A:$N,5,FALSE)</f>
        <v>P2</v>
      </c>
      <c r="I36" t="str">
        <f>VLOOKUP($A36,BugzillaCSV!$A:$N,5,FALSE)</f>
        <v>P2</v>
      </c>
      <c r="J36">
        <v>4</v>
      </c>
      <c r="K36" t="s">
        <v>125</v>
      </c>
      <c r="L36" t="str">
        <f>VLOOKUP($A36,BugzillaCSV!$A:$N,12,FALSE)</f>
        <v>1.0 M4</v>
      </c>
      <c r="M36" t="str">
        <f>VLOOKUP($A36,BugzillaCSV!$A:$N,7,FALSE)</f>
        <v>epf.content-inbox</v>
      </c>
      <c r="N36" t="str">
        <f>VLOOKUP($A36,BugzillaCSV!$A:$N,7,FALSE)</f>
        <v>epf.content-inbox</v>
      </c>
    </row>
    <row r="37" spans="1:14" ht="12.75">
      <c r="A37">
        <v>146459</v>
      </c>
      <c r="B37" t="s">
        <v>104</v>
      </c>
      <c r="C37" t="str">
        <f>VLOOKUP($A37,BugzillaCSV!$A:$N,14,FALSE)</f>
        <v>PM - Guideline: Project Plan - add content</v>
      </c>
      <c r="D37" t="str">
        <f>VLOOKUP($A37,BugzillaCSV!$A:$N,14,FALSE)</f>
        <v>PM - Guideline: Project Plan - add content</v>
      </c>
      <c r="E37" t="str">
        <f>IF(F37="NEW","Yes",IF(F37="ASSIGNED","Yes",IF(F37="REOPENED","Yes","No")))</f>
        <v>No</v>
      </c>
      <c r="F37" t="str">
        <f>VLOOKUP($A37,BugzillaCSV!$A:$N,8,FALSE)</f>
        <v>CLOSED</v>
      </c>
      <c r="G37" t="str">
        <f>VLOOKUP($A37,BugzillaCSV!$A:$N,8,FALSE)</f>
        <v>CLOSED</v>
      </c>
      <c r="H37" t="str">
        <f>VLOOKUP($A37,BugzillaCSV!$A:$N,5,FALSE)</f>
        <v>P3</v>
      </c>
      <c r="I37" t="str">
        <f>VLOOKUP($A37,BugzillaCSV!$A:$N,5,FALSE)</f>
        <v>P3</v>
      </c>
      <c r="J37">
        <v>0</v>
      </c>
      <c r="K37" t="str">
        <f>VLOOKUP($A37,BugzillaCSV!$A:$N,12,FALSE)</f>
        <v>---</v>
      </c>
      <c r="L37" t="str">
        <f>VLOOKUP($A37,BugzillaCSV!$A:$N,12,FALSE)</f>
        <v>---</v>
      </c>
      <c r="M37" t="str">
        <f>VLOOKUP($A37,BugzillaCSV!$A:$N,7,FALSE)</f>
        <v>epf.content-inbox</v>
      </c>
      <c r="N37" t="str">
        <f>VLOOKUP($A37,BugzillaCSV!$A:$N,7,FALSE)</f>
        <v>epf.content-inbox</v>
      </c>
    </row>
    <row r="38" spans="1:14" ht="12.75">
      <c r="A38">
        <v>146466</v>
      </c>
      <c r="B38" t="s">
        <v>104</v>
      </c>
      <c r="C38" t="str">
        <f>VLOOKUP($A38,BugzillaCSV!$A:$N,14,FALSE)</f>
        <v>PM - Guideline: Type and Frequency of Assessments - add content</v>
      </c>
      <c r="D38" t="str">
        <f>VLOOKUP($A38,BugzillaCSV!$A:$N,14,FALSE)</f>
        <v>PM - Guideline: Type and Frequency of Assessments - add content</v>
      </c>
      <c r="E38" t="str">
        <f>IF(F38="NEW","Yes",IF(F38="ASSIGNED","Yes",IF(F38="REOPENED","Yes","No")))</f>
        <v>Yes</v>
      </c>
      <c r="F38" t="str">
        <f>VLOOKUP($A38,BugzillaCSV!$A:$N,8,FALSE)</f>
        <v>NEW</v>
      </c>
      <c r="G38" t="str">
        <f>VLOOKUP($A38,BugzillaCSV!$A:$N,8,FALSE)</f>
        <v>NEW</v>
      </c>
      <c r="H38" t="str">
        <f>VLOOKUP($A38,BugzillaCSV!$A:$N,5,FALSE)</f>
        <v>P2</v>
      </c>
      <c r="I38" t="str">
        <f>VLOOKUP($A38,BugzillaCSV!$A:$N,5,FALSE)</f>
        <v>P2</v>
      </c>
      <c r="J38">
        <v>3</v>
      </c>
      <c r="K38" t="s">
        <v>125</v>
      </c>
      <c r="L38" t="str">
        <f>VLOOKUP($A38,BugzillaCSV!$A:$N,12,FALSE)</f>
        <v>1.0 M4</v>
      </c>
      <c r="M38" t="str">
        <f>VLOOKUP($A38,BugzillaCSV!$A:$N,7,FALSE)</f>
        <v>epf.content-inbox</v>
      </c>
      <c r="N38" t="str">
        <f>VLOOKUP($A38,BugzillaCSV!$A:$N,7,FALSE)</f>
        <v>epf.content-inbox</v>
      </c>
    </row>
    <row r="39" spans="1:14" ht="12.75">
      <c r="A39">
        <v>146467</v>
      </c>
      <c r="B39" t="s">
        <v>104</v>
      </c>
      <c r="C39" t="str">
        <f>VLOOKUP($A39,BugzillaCSV!$A:$N,14,FALSE)</f>
        <v>PM - Guideline: Types of Metrics - add content</v>
      </c>
      <c r="D39" t="str">
        <f>VLOOKUP($A39,BugzillaCSV!$A:$N,14,FALSE)</f>
        <v>PM - Guideline: Types of Metrics - add content</v>
      </c>
      <c r="E39" t="str">
        <f>IF(F39="NEW","Yes",IF(F39="ASSIGNED","Yes",IF(F39="REOPENED","Yes","No")))</f>
        <v>Yes</v>
      </c>
      <c r="F39" t="str">
        <f>VLOOKUP($A39,BugzillaCSV!$A:$N,8,FALSE)</f>
        <v>NEW</v>
      </c>
      <c r="G39" t="str">
        <f>VLOOKUP($A39,BugzillaCSV!$A:$N,8,FALSE)</f>
        <v>NEW</v>
      </c>
      <c r="H39" t="str">
        <f>VLOOKUP($A39,BugzillaCSV!$A:$N,5,FALSE)</f>
        <v>P2</v>
      </c>
      <c r="I39" t="str">
        <f>VLOOKUP($A39,BugzillaCSV!$A:$N,5,FALSE)</f>
        <v>P2</v>
      </c>
      <c r="J39">
        <v>6</v>
      </c>
      <c r="K39" t="s">
        <v>125</v>
      </c>
      <c r="L39" t="str">
        <f>VLOOKUP($A39,BugzillaCSV!$A:$N,12,FALSE)</f>
        <v>1.0 M4</v>
      </c>
      <c r="M39" t="str">
        <f>VLOOKUP($A39,BugzillaCSV!$A:$N,7,FALSE)</f>
        <v>epf.content-inbox</v>
      </c>
      <c r="N39" t="str">
        <f>VLOOKUP($A39,BugzillaCSV!$A:$N,7,FALSE)</f>
        <v>epf.content-inbox</v>
      </c>
    </row>
    <row r="40" spans="1:14" ht="12.75">
      <c r="A40">
        <v>146500</v>
      </c>
      <c r="B40" t="s">
        <v>104</v>
      </c>
      <c r="C40" t="str">
        <f>VLOOKUP($A40,BugzillaCSV!$A:$N,14,FALSE)</f>
        <v>PM - Add new Reference: Anchoring the Software Process</v>
      </c>
      <c r="D40" t="str">
        <f>VLOOKUP($A40,BugzillaCSV!$A:$N,14,FALSE)</f>
        <v>PM - Add new Reference: Anchoring the Software Process</v>
      </c>
      <c r="E40" t="str">
        <f>IF(F40="NEW","Yes",IF(F40="ASSIGNED","Yes",IF(F40="REOPENED","Yes","No")))</f>
        <v>Yes</v>
      </c>
      <c r="F40" t="str">
        <f>VLOOKUP($A40,BugzillaCSV!$A:$N,8,FALSE)</f>
        <v>NEW</v>
      </c>
      <c r="G40" t="str">
        <f>VLOOKUP($A40,BugzillaCSV!$A:$N,8,FALSE)</f>
        <v>NEW</v>
      </c>
      <c r="H40" t="str">
        <f>VLOOKUP($A40,BugzillaCSV!$A:$N,5,FALSE)</f>
        <v>P3</v>
      </c>
      <c r="I40" t="str">
        <f>VLOOKUP($A40,BugzillaCSV!$A:$N,5,FALSE)</f>
        <v>P3</v>
      </c>
      <c r="J40">
        <v>1</v>
      </c>
      <c r="K40" t="s">
        <v>125</v>
      </c>
      <c r="L40" t="str">
        <f>VLOOKUP($A40,BugzillaCSV!$A:$N,12,FALSE)</f>
        <v>1.0 M5</v>
      </c>
      <c r="M40" t="str">
        <f>VLOOKUP($A40,BugzillaCSV!$A:$N,7,FALSE)</f>
        <v>epf.content-inbox</v>
      </c>
      <c r="N40" t="str">
        <f>VLOOKUP($A40,BugzillaCSV!$A:$N,7,FALSE)</f>
        <v>epf.content-inbox</v>
      </c>
    </row>
    <row r="41" spans="1:8" ht="12.75">
      <c r="A41" t="s">
        <v>117</v>
      </c>
      <c r="B41" t="s">
        <v>104</v>
      </c>
      <c r="C41" t="s">
        <v>159</v>
      </c>
      <c r="E41" t="str">
        <f>IF(F41="NEW","Yes",IF(F41="ASSIGNED","Yes",IF(F41="REOPENED","Yes","No")))</f>
        <v>Yes</v>
      </c>
      <c r="F41" t="s">
        <v>223</v>
      </c>
      <c r="H41" t="s">
        <v>258</v>
      </c>
    </row>
    <row r="42" spans="1:8" ht="12.75">
      <c r="A42" t="s">
        <v>117</v>
      </c>
      <c r="B42" t="s">
        <v>104</v>
      </c>
      <c r="C42" t="s">
        <v>163</v>
      </c>
      <c r="E42" t="str">
        <f aca="true" t="shared" si="0" ref="E42:E61">IF(F42="NEW","Yes",IF(F42="ASSIGNED","Yes",IF(F42="REOPENED","Yes","No")))</f>
        <v>Yes</v>
      </c>
      <c r="F42" t="s">
        <v>223</v>
      </c>
      <c r="H42" t="s">
        <v>258</v>
      </c>
    </row>
    <row r="43" spans="1:8" ht="12.75">
      <c r="A43" t="s">
        <v>117</v>
      </c>
      <c r="B43" t="s">
        <v>104</v>
      </c>
      <c r="C43" t="s">
        <v>164</v>
      </c>
      <c r="E43" t="str">
        <f t="shared" si="0"/>
        <v>Yes</v>
      </c>
      <c r="F43" t="s">
        <v>223</v>
      </c>
      <c r="H43" t="s">
        <v>258</v>
      </c>
    </row>
    <row r="44" spans="1:8" ht="12.75">
      <c r="A44" t="s">
        <v>117</v>
      </c>
      <c r="B44" t="s">
        <v>104</v>
      </c>
      <c r="C44" t="s">
        <v>165</v>
      </c>
      <c r="E44" t="str">
        <f t="shared" si="0"/>
        <v>Yes</v>
      </c>
      <c r="F44" t="s">
        <v>223</v>
      </c>
      <c r="H44" t="s">
        <v>258</v>
      </c>
    </row>
    <row r="45" spans="1:8" ht="12.75">
      <c r="A45" t="s">
        <v>117</v>
      </c>
      <c r="B45" t="s">
        <v>104</v>
      </c>
      <c r="C45" t="s">
        <v>166</v>
      </c>
      <c r="E45" t="str">
        <f t="shared" si="0"/>
        <v>Yes</v>
      </c>
      <c r="F45" t="s">
        <v>223</v>
      </c>
      <c r="H45" t="s">
        <v>258</v>
      </c>
    </row>
    <row r="46" spans="1:8" ht="12.75">
      <c r="A46" t="s">
        <v>117</v>
      </c>
      <c r="B46" t="s">
        <v>104</v>
      </c>
      <c r="C46" t="s">
        <v>167</v>
      </c>
      <c r="E46" t="str">
        <f t="shared" si="0"/>
        <v>Yes</v>
      </c>
      <c r="F46" t="s">
        <v>223</v>
      </c>
      <c r="H46" t="s">
        <v>258</v>
      </c>
    </row>
    <row r="47" spans="1:8" ht="12.75">
      <c r="A47" t="s">
        <v>117</v>
      </c>
      <c r="B47" t="s">
        <v>104</v>
      </c>
      <c r="C47" t="s">
        <v>168</v>
      </c>
      <c r="E47" t="str">
        <f t="shared" si="0"/>
        <v>Yes</v>
      </c>
      <c r="F47" t="s">
        <v>223</v>
      </c>
      <c r="H47" t="s">
        <v>258</v>
      </c>
    </row>
    <row r="48" spans="1:8" ht="12.75">
      <c r="A48" t="s">
        <v>117</v>
      </c>
      <c r="B48" t="s">
        <v>104</v>
      </c>
      <c r="C48" t="s">
        <v>169</v>
      </c>
      <c r="E48" t="str">
        <f t="shared" si="0"/>
        <v>Yes</v>
      </c>
      <c r="F48" t="s">
        <v>223</v>
      </c>
      <c r="H48" t="s">
        <v>258</v>
      </c>
    </row>
    <row r="49" spans="1:8" ht="12.75">
      <c r="A49" t="s">
        <v>117</v>
      </c>
      <c r="B49" t="s">
        <v>104</v>
      </c>
      <c r="C49" t="s">
        <v>170</v>
      </c>
      <c r="E49" t="str">
        <f t="shared" si="0"/>
        <v>Yes</v>
      </c>
      <c r="F49" t="s">
        <v>223</v>
      </c>
      <c r="H49" t="s">
        <v>258</v>
      </c>
    </row>
    <row r="50" spans="1:8" ht="12.75">
      <c r="A50" t="s">
        <v>117</v>
      </c>
      <c r="B50" t="s">
        <v>104</v>
      </c>
      <c r="C50" t="s">
        <v>171</v>
      </c>
      <c r="E50" t="str">
        <f t="shared" si="0"/>
        <v>Yes</v>
      </c>
      <c r="F50" t="s">
        <v>223</v>
      </c>
      <c r="H50" t="s">
        <v>258</v>
      </c>
    </row>
    <row r="51" spans="1:8" ht="12.75">
      <c r="A51" t="s">
        <v>117</v>
      </c>
      <c r="B51" t="s">
        <v>104</v>
      </c>
      <c r="C51" t="s">
        <v>172</v>
      </c>
      <c r="E51" t="str">
        <f t="shared" si="0"/>
        <v>Yes</v>
      </c>
      <c r="F51" t="s">
        <v>223</v>
      </c>
      <c r="H51" t="s">
        <v>258</v>
      </c>
    </row>
    <row r="52" spans="1:8" ht="12.75">
      <c r="A52" t="s">
        <v>117</v>
      </c>
      <c r="B52" t="s">
        <v>104</v>
      </c>
      <c r="C52" t="s">
        <v>193</v>
      </c>
      <c r="E52" t="str">
        <f t="shared" si="0"/>
        <v>Yes</v>
      </c>
      <c r="F52" t="s">
        <v>223</v>
      </c>
      <c r="H52" t="s">
        <v>258</v>
      </c>
    </row>
    <row r="53" spans="1:8" ht="12.75">
      <c r="A53" t="s">
        <v>117</v>
      </c>
      <c r="B53" t="s">
        <v>104</v>
      </c>
      <c r="C53" t="s">
        <v>194</v>
      </c>
      <c r="E53" t="str">
        <f t="shared" si="0"/>
        <v>Yes</v>
      </c>
      <c r="F53" t="s">
        <v>223</v>
      </c>
      <c r="H53" t="s">
        <v>258</v>
      </c>
    </row>
    <row r="54" spans="1:8" ht="12.75">
      <c r="A54" t="s">
        <v>117</v>
      </c>
      <c r="B54" t="s">
        <v>104</v>
      </c>
      <c r="C54" t="s">
        <v>195</v>
      </c>
      <c r="E54" t="str">
        <f t="shared" si="0"/>
        <v>Yes</v>
      </c>
      <c r="F54" t="s">
        <v>223</v>
      </c>
      <c r="H54" t="s">
        <v>258</v>
      </c>
    </row>
    <row r="55" spans="1:8" ht="12.75">
      <c r="A55" t="s">
        <v>117</v>
      </c>
      <c r="B55" t="s">
        <v>104</v>
      </c>
      <c r="C55" t="s">
        <v>196</v>
      </c>
      <c r="E55" t="str">
        <f t="shared" si="0"/>
        <v>Yes</v>
      </c>
      <c r="F55" t="s">
        <v>223</v>
      </c>
      <c r="H55" t="s">
        <v>258</v>
      </c>
    </row>
    <row r="56" spans="1:8" ht="12.75">
      <c r="A56" t="s">
        <v>117</v>
      </c>
      <c r="B56" t="s">
        <v>104</v>
      </c>
      <c r="C56" t="s">
        <v>197</v>
      </c>
      <c r="E56" t="str">
        <f t="shared" si="0"/>
        <v>Yes</v>
      </c>
      <c r="F56" t="s">
        <v>223</v>
      </c>
      <c r="H56" t="s">
        <v>258</v>
      </c>
    </row>
    <row r="57" spans="1:8" ht="12.75">
      <c r="A57" t="s">
        <v>117</v>
      </c>
      <c r="B57" t="s">
        <v>104</v>
      </c>
      <c r="C57" t="s">
        <v>198</v>
      </c>
      <c r="E57" t="str">
        <f t="shared" si="0"/>
        <v>Yes</v>
      </c>
      <c r="F57" t="s">
        <v>223</v>
      </c>
      <c r="H57" t="s">
        <v>258</v>
      </c>
    </row>
    <row r="58" spans="1:8" ht="12.75">
      <c r="A58" t="s">
        <v>117</v>
      </c>
      <c r="B58" t="s">
        <v>104</v>
      </c>
      <c r="C58" t="s">
        <v>190</v>
      </c>
      <c r="E58" t="str">
        <f t="shared" si="0"/>
        <v>Yes</v>
      </c>
      <c r="F58" t="s">
        <v>223</v>
      </c>
      <c r="H58" t="s">
        <v>258</v>
      </c>
    </row>
    <row r="59" spans="1:8" ht="12.75">
      <c r="A59" t="s">
        <v>117</v>
      </c>
      <c r="B59" t="s">
        <v>105</v>
      </c>
      <c r="C59" t="s">
        <v>191</v>
      </c>
      <c r="E59" t="str">
        <f t="shared" si="0"/>
        <v>Yes</v>
      </c>
      <c r="F59" t="s">
        <v>223</v>
      </c>
      <c r="H59" t="s">
        <v>253</v>
      </c>
    </row>
    <row r="60" spans="1:8" ht="12.75">
      <c r="A60" t="s">
        <v>117</v>
      </c>
      <c r="B60" t="s">
        <v>104</v>
      </c>
      <c r="C60" t="s">
        <v>192</v>
      </c>
      <c r="E60" t="str">
        <f t="shared" si="0"/>
        <v>Yes</v>
      </c>
      <c r="F60" t="s">
        <v>223</v>
      </c>
      <c r="H60" t="s">
        <v>258</v>
      </c>
    </row>
    <row r="61" spans="1:8" ht="12.75">
      <c r="A61" t="s">
        <v>117</v>
      </c>
      <c r="B61" t="s">
        <v>104</v>
      </c>
      <c r="C61" t="s">
        <v>199</v>
      </c>
      <c r="E61" t="str">
        <f t="shared" si="0"/>
        <v>Yes</v>
      </c>
      <c r="F61" t="s">
        <v>223</v>
      </c>
      <c r="H61" t="s">
        <v>258</v>
      </c>
    </row>
    <row r="63" spans="1:10" ht="12.75">
      <c r="A63" t="s">
        <v>118</v>
      </c>
      <c r="J63">
        <f>SUBTOTAL(9,J3:J62)</f>
        <v>123</v>
      </c>
    </row>
    <row r="65" ht="12.75">
      <c r="A65" s="2" t="s">
        <v>132</v>
      </c>
    </row>
    <row r="66" spans="1:2" ht="12.75">
      <c r="A66" s="5" t="s">
        <v>127</v>
      </c>
      <c r="B66" s="8"/>
    </row>
    <row r="67" spans="1:3" ht="12.75">
      <c r="A67" s="5" t="s">
        <v>101</v>
      </c>
      <c r="B67" s="8" t="s">
        <v>118</v>
      </c>
      <c r="C67" t="s">
        <v>135</v>
      </c>
    </row>
    <row r="68" spans="1:3" ht="12.75">
      <c r="A68" s="4" t="s">
        <v>219</v>
      </c>
      <c r="B68" s="9">
        <v>3</v>
      </c>
      <c r="C68" s="13">
        <v>3</v>
      </c>
    </row>
    <row r="69" spans="1:3" ht="12.75">
      <c r="A69" s="6" t="s">
        <v>229</v>
      </c>
      <c r="B69" s="10">
        <v>15</v>
      </c>
      <c r="C69" s="13">
        <v>15</v>
      </c>
    </row>
    <row r="70" spans="1:3" ht="12.75">
      <c r="A70" s="6" t="s">
        <v>343</v>
      </c>
      <c r="B70" s="10">
        <v>42</v>
      </c>
      <c r="C70" s="13">
        <v>42</v>
      </c>
    </row>
    <row r="71" spans="1:3" ht="12.75">
      <c r="A71" s="6" t="s">
        <v>119</v>
      </c>
      <c r="B71" s="10">
        <v>32</v>
      </c>
      <c r="C71" s="13">
        <v>32</v>
      </c>
    </row>
    <row r="72" spans="1:3" ht="12.75">
      <c r="A72" s="6" t="s">
        <v>125</v>
      </c>
      <c r="B72" s="10">
        <v>31</v>
      </c>
      <c r="C72" s="13">
        <v>31</v>
      </c>
    </row>
    <row r="73" spans="1:3" ht="12.75">
      <c r="A73" s="7" t="s">
        <v>126</v>
      </c>
      <c r="B73" s="11">
        <v>123</v>
      </c>
      <c r="C73" s="13">
        <f>SUM(C68:C72)</f>
        <v>123</v>
      </c>
    </row>
    <row r="75" spans="1:3" ht="12.75">
      <c r="A75" t="s">
        <v>134</v>
      </c>
      <c r="B75" s="12">
        <f>(123-18)/3</f>
        <v>35</v>
      </c>
      <c r="C75" t="s">
        <v>140</v>
      </c>
    </row>
  </sheetData>
  <autoFilter ref="A2:M59"/>
  <mergeCells count="1">
    <mergeCell ref="P1:S1"/>
  </mergeCells>
  <conditionalFormatting sqref="I3 IV3 IT3 C3:C65 C74 C76:C65536 M3:M65536 F3:F65536 K3:K65536 H3:H65536">
    <cfRule type="cellIs" priority="1" dxfId="0" operator="notEqual" stopIfTrue="1">
      <formula>D3</formula>
    </cfRule>
  </conditionalFormatting>
  <dataValidations count="1">
    <dataValidation type="list" allowBlank="1" showInputMessage="1" showErrorMessage="1" sqref="B3:B61">
      <formula1>ItemTypeList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A18" sqref="A18"/>
    </sheetView>
  </sheetViews>
  <sheetFormatPr defaultColWidth="9.140625" defaultRowHeight="12.75"/>
  <cols>
    <col min="2" max="2" width="38.7109375" style="0" customWidth="1"/>
    <col min="3" max="3" width="39.57421875" style="0" bestFit="1" customWidth="1"/>
    <col min="4" max="4" width="11.28125" style="0" bestFit="1" customWidth="1"/>
    <col min="5" max="18" width="6.7109375" style="0" customWidth="1"/>
  </cols>
  <sheetData>
    <row r="1" spans="5:18" ht="12.75">
      <c r="E1" s="3" t="s">
        <v>145</v>
      </c>
      <c r="F1" s="3"/>
      <c r="G1" s="3" t="s">
        <v>146</v>
      </c>
      <c r="H1" s="3"/>
      <c r="I1" s="3" t="s">
        <v>147</v>
      </c>
      <c r="J1" s="3"/>
      <c r="K1" s="3" t="s">
        <v>148</v>
      </c>
      <c r="L1" s="3"/>
      <c r="M1" s="3" t="s">
        <v>144</v>
      </c>
      <c r="N1" s="3"/>
      <c r="O1" s="3" t="s">
        <v>143</v>
      </c>
      <c r="P1" s="3"/>
      <c r="Q1" s="3" t="s">
        <v>155</v>
      </c>
      <c r="R1" s="3"/>
    </row>
    <row r="2" spans="5:18" ht="12.75">
      <c r="E2" s="3" t="s">
        <v>156</v>
      </c>
      <c r="F2" s="3"/>
      <c r="G2" s="3" t="s">
        <v>154</v>
      </c>
      <c r="H2" s="3"/>
      <c r="I2" s="3" t="s">
        <v>153</v>
      </c>
      <c r="J2" s="3"/>
      <c r="K2" s="3" t="s">
        <v>152</v>
      </c>
      <c r="L2" s="3"/>
      <c r="M2" s="3" t="s">
        <v>151</v>
      </c>
      <c r="N2" s="3"/>
      <c r="O2" s="3" t="s">
        <v>150</v>
      </c>
      <c r="P2" s="3"/>
      <c r="Q2" s="3" t="s">
        <v>149</v>
      </c>
      <c r="R2" s="3"/>
    </row>
    <row r="3" spans="1:18" ht="12.75">
      <c r="A3" t="s">
        <v>98</v>
      </c>
      <c r="B3" t="s">
        <v>142</v>
      </c>
      <c r="C3" t="s">
        <v>103</v>
      </c>
      <c r="D3" t="s">
        <v>110</v>
      </c>
      <c r="E3" s="14" t="s">
        <v>158</v>
      </c>
      <c r="F3" s="14" t="s">
        <v>157</v>
      </c>
      <c r="G3" s="14" t="s">
        <v>158</v>
      </c>
      <c r="H3" s="14" t="s">
        <v>157</v>
      </c>
      <c r="I3" s="14" t="s">
        <v>158</v>
      </c>
      <c r="J3" s="14" t="s">
        <v>157</v>
      </c>
      <c r="K3" s="14" t="s">
        <v>158</v>
      </c>
      <c r="L3" s="14" t="s">
        <v>157</v>
      </c>
      <c r="M3" s="14" t="s">
        <v>158</v>
      </c>
      <c r="N3" s="14" t="s">
        <v>157</v>
      </c>
      <c r="O3" s="14" t="s">
        <v>158</v>
      </c>
      <c r="P3" s="14" t="s">
        <v>157</v>
      </c>
      <c r="Q3" s="14" t="s">
        <v>158</v>
      </c>
      <c r="R3" s="14" t="s">
        <v>157</v>
      </c>
    </row>
    <row r="4" spans="1:4" ht="12.75">
      <c r="A4">
        <v>137120</v>
      </c>
      <c r="B4" t="str">
        <f>VLOOKUP($A4,BugzillaCSV!$A:$N,14,FALSE)</f>
        <v>PM - Work Item List: Definition and Impact to OpenUP/Basic</v>
      </c>
      <c r="C4" t="s">
        <v>176</v>
      </c>
      <c r="D4" t="s">
        <v>186</v>
      </c>
    </row>
    <row r="5" spans="1:4" ht="12.75">
      <c r="A5">
        <v>137120</v>
      </c>
      <c r="B5" t="str">
        <f>VLOOKUP($A5,BugzillaCSV!$A:$N,14,FALSE)</f>
        <v>PM - Work Item List: Definition and Impact to OpenUP/Basic</v>
      </c>
      <c r="C5" t="s">
        <v>177</v>
      </c>
      <c r="D5" t="s">
        <v>186</v>
      </c>
    </row>
    <row r="6" spans="1:4" ht="12.75">
      <c r="A6">
        <v>137120</v>
      </c>
      <c r="B6" t="str">
        <f>VLOOKUP($A6,BugzillaCSV!$A:$N,14,FALSE)</f>
        <v>PM - Work Item List: Definition and Impact to OpenUP/Basic</v>
      </c>
      <c r="C6" t="s">
        <v>178</v>
      </c>
      <c r="D6" t="s">
        <v>186</v>
      </c>
    </row>
    <row r="7" spans="1:4" ht="12.75">
      <c r="A7">
        <v>137120</v>
      </c>
      <c r="B7" t="str">
        <f>VLOOKUP($A7,BugzillaCSV!$A:$N,14,FALSE)</f>
        <v>PM - Work Item List: Definition and Impact to OpenUP/Basic</v>
      </c>
      <c r="C7" t="s">
        <v>179</v>
      </c>
      <c r="D7" t="s">
        <v>186</v>
      </c>
    </row>
    <row r="8" spans="1:4" ht="12.75">
      <c r="A8">
        <v>137120</v>
      </c>
      <c r="B8" t="str">
        <f>VLOOKUP($A8,BugzillaCSV!$A:$N,14,FALSE)</f>
        <v>PM - Work Item List: Definition and Impact to OpenUP/Basic</v>
      </c>
      <c r="C8" t="s">
        <v>175</v>
      </c>
      <c r="D8" t="s">
        <v>186</v>
      </c>
    </row>
    <row r="9" spans="1:4" ht="12.75">
      <c r="A9">
        <v>137120</v>
      </c>
      <c r="B9" t="str">
        <f>VLOOKUP($A9,BugzillaCSV!$A:$N,14,FALSE)</f>
        <v>PM - Work Item List: Definition and Impact to OpenUP/Basic</v>
      </c>
      <c r="C9" t="s">
        <v>181</v>
      </c>
      <c r="D9" t="s">
        <v>186</v>
      </c>
    </row>
    <row r="10" spans="1:4" ht="12.75">
      <c r="A10">
        <v>146503</v>
      </c>
      <c r="B10" t="str">
        <f>VLOOKUP($A10,BugzillaCSV!$A:$N,14,FALSE)</f>
        <v>PM - Add new Work Product: Risk List</v>
      </c>
      <c r="C10" t="s">
        <v>188</v>
      </c>
      <c r="D10" t="s">
        <v>187</v>
      </c>
    </row>
    <row r="12" spans="1:3" ht="12.75">
      <c r="A12" t="s">
        <v>173</v>
      </c>
      <c r="B12" t="s">
        <v>174</v>
      </c>
      <c r="C12" t="s">
        <v>180</v>
      </c>
    </row>
    <row r="13" spans="1:3" ht="12.75">
      <c r="A13" t="s">
        <v>173</v>
      </c>
      <c r="B13" t="s">
        <v>174</v>
      </c>
      <c r="C13" t="s">
        <v>182</v>
      </c>
    </row>
    <row r="14" spans="1:3" ht="12.75">
      <c r="A14" t="s">
        <v>173</v>
      </c>
      <c r="B14" t="s">
        <v>174</v>
      </c>
      <c r="C14" t="s">
        <v>183</v>
      </c>
    </row>
    <row r="15" spans="1:3" ht="12.75">
      <c r="A15" t="s">
        <v>173</v>
      </c>
      <c r="B15" t="s">
        <v>174</v>
      </c>
      <c r="C15" t="s">
        <v>184</v>
      </c>
    </row>
    <row r="16" spans="1:3" ht="12.75">
      <c r="A16" t="s">
        <v>173</v>
      </c>
      <c r="B16" t="s">
        <v>174</v>
      </c>
      <c r="C16" t="s">
        <v>185</v>
      </c>
    </row>
    <row r="17" spans="1:3" ht="12.75">
      <c r="A17" t="s">
        <v>173</v>
      </c>
      <c r="B17" t="s">
        <v>174</v>
      </c>
      <c r="C17" t="s">
        <v>189</v>
      </c>
    </row>
  </sheetData>
  <mergeCells count="14">
    <mergeCell ref="K2:L2"/>
    <mergeCell ref="M2:N2"/>
    <mergeCell ref="O2:P2"/>
    <mergeCell ref="Q2:R2"/>
    <mergeCell ref="K1:L1"/>
    <mergeCell ref="M1:N1"/>
    <mergeCell ref="O1:P1"/>
    <mergeCell ref="Q1:R1"/>
    <mergeCell ref="E1:F1"/>
    <mergeCell ref="E2:F2"/>
    <mergeCell ref="G1:H1"/>
    <mergeCell ref="I1:J1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4"/>
  <sheetViews>
    <sheetView workbookViewId="0" topLeftCell="A361">
      <selection activeCell="N382" sqref="N382"/>
    </sheetView>
  </sheetViews>
  <sheetFormatPr defaultColWidth="9.140625" defaultRowHeight="12.75"/>
  <cols>
    <col min="2" max="3" width="14.421875" style="0" bestFit="1" customWidth="1"/>
    <col min="4" max="4" width="13.421875" style="0" bestFit="1" customWidth="1"/>
    <col min="5" max="5" width="8.7109375" style="0" bestFit="1" customWidth="1"/>
    <col min="6" max="6" width="11.421875" style="0" hidden="1" customWidth="1"/>
    <col min="7" max="7" width="22.00390625" style="0" bestFit="1" customWidth="1"/>
    <col min="8" max="8" width="13.57421875" style="0" bestFit="1" customWidth="1"/>
    <col min="9" max="9" width="9.28125" style="0" hidden="1" customWidth="1"/>
    <col min="10" max="10" width="13.57421875" style="0" bestFit="1" customWidth="1"/>
    <col min="11" max="11" width="10.28125" style="0" hidden="1" customWidth="1"/>
    <col min="12" max="12" width="16.7109375" style="0" customWidth="1"/>
    <col min="13" max="13" width="0" style="0" hidden="1" customWidth="1"/>
    <col min="14" max="14" width="66.8515625" style="0" customWidth="1"/>
  </cols>
  <sheetData>
    <row r="1" spans="1:14" ht="12.75">
      <c r="A1" t="s">
        <v>200</v>
      </c>
      <c r="B1" t="s">
        <v>62</v>
      </c>
      <c r="C1" t="s">
        <v>201</v>
      </c>
      <c r="D1" t="s">
        <v>202</v>
      </c>
      <c r="E1" t="s">
        <v>203</v>
      </c>
      <c r="F1" t="s">
        <v>204</v>
      </c>
      <c r="G1" t="s">
        <v>63</v>
      </c>
      <c r="H1" t="s">
        <v>205</v>
      </c>
      <c r="I1" t="s">
        <v>206</v>
      </c>
      <c r="J1" t="s">
        <v>207</v>
      </c>
      <c r="K1" t="s">
        <v>208</v>
      </c>
      <c r="L1" t="s">
        <v>209</v>
      </c>
      <c r="M1" t="s">
        <v>210</v>
      </c>
      <c r="N1" t="s">
        <v>211</v>
      </c>
    </row>
    <row r="2" spans="1:14" ht="12.75">
      <c r="A2">
        <v>125593</v>
      </c>
      <c r="B2" s="1">
        <v>38744.819085648145</v>
      </c>
      <c r="C2" s="1">
        <v>38882.61761574074</v>
      </c>
      <c r="D2" t="s">
        <v>212</v>
      </c>
      <c r="E2" t="s">
        <v>213</v>
      </c>
      <c r="F2" t="s">
        <v>214</v>
      </c>
      <c r="G2" t="s">
        <v>64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N2" t="s">
        <v>220</v>
      </c>
    </row>
    <row r="3" spans="1:14" ht="12.75">
      <c r="A3">
        <v>127001</v>
      </c>
      <c r="B3" s="1">
        <v>38756.792905092596</v>
      </c>
      <c r="C3" s="1">
        <v>38826.82346064815</v>
      </c>
      <c r="D3" t="s">
        <v>212</v>
      </c>
      <c r="E3" t="s">
        <v>213</v>
      </c>
      <c r="F3" t="s">
        <v>214</v>
      </c>
      <c r="G3" t="s">
        <v>65</v>
      </c>
      <c r="H3" t="s">
        <v>221</v>
      </c>
      <c r="I3" t="s">
        <v>216</v>
      </c>
      <c r="J3" t="s">
        <v>217</v>
      </c>
      <c r="K3" t="s">
        <v>218</v>
      </c>
      <c r="L3" t="s">
        <v>219</v>
      </c>
      <c r="N3" t="s">
        <v>222</v>
      </c>
    </row>
    <row r="4" spans="1:14" ht="12.75">
      <c r="A4">
        <v>127009</v>
      </c>
      <c r="B4" s="1">
        <v>38756.84674768519</v>
      </c>
      <c r="C4" s="1">
        <v>38905.65099537037</v>
      </c>
      <c r="D4" t="s">
        <v>212</v>
      </c>
      <c r="E4" t="s">
        <v>213</v>
      </c>
      <c r="F4" t="s">
        <v>214</v>
      </c>
      <c r="G4" t="s">
        <v>65</v>
      </c>
      <c r="H4" t="s">
        <v>223</v>
      </c>
      <c r="I4" t="s">
        <v>216</v>
      </c>
      <c r="J4" t="s">
        <v>217</v>
      </c>
      <c r="K4" t="s">
        <v>218</v>
      </c>
      <c r="L4" t="s">
        <v>219</v>
      </c>
      <c r="N4" t="s">
        <v>224</v>
      </c>
    </row>
    <row r="5" spans="1:14" ht="12.75">
      <c r="A5">
        <v>127191</v>
      </c>
      <c r="B5" s="1">
        <v>38757.750127314815</v>
      </c>
      <c r="C5" s="1">
        <v>38761.52866898148</v>
      </c>
      <c r="D5" t="s">
        <v>225</v>
      </c>
      <c r="E5" t="s">
        <v>213</v>
      </c>
      <c r="F5" t="s">
        <v>214</v>
      </c>
      <c r="G5" t="s">
        <v>66</v>
      </c>
      <c r="H5" t="s">
        <v>226</v>
      </c>
      <c r="I5" t="s">
        <v>216</v>
      </c>
      <c r="J5" t="s">
        <v>227</v>
      </c>
      <c r="K5" t="s">
        <v>218</v>
      </c>
      <c r="L5" t="s">
        <v>219</v>
      </c>
      <c r="N5" t="s">
        <v>228</v>
      </c>
    </row>
    <row r="6" spans="1:14" ht="12.75">
      <c r="A6">
        <v>130180</v>
      </c>
      <c r="B6" s="1">
        <v>38778.570381944446</v>
      </c>
      <c r="C6" s="1">
        <v>38867.62813657407</v>
      </c>
      <c r="D6" t="s">
        <v>212</v>
      </c>
      <c r="E6" t="s">
        <v>213</v>
      </c>
      <c r="F6" t="s">
        <v>214</v>
      </c>
      <c r="G6" t="s">
        <v>67</v>
      </c>
      <c r="H6" t="s">
        <v>215</v>
      </c>
      <c r="I6" t="s">
        <v>216</v>
      </c>
      <c r="J6" t="s">
        <v>227</v>
      </c>
      <c r="K6">
        <v>1</v>
      </c>
      <c r="L6" t="s">
        <v>229</v>
      </c>
      <c r="N6" t="s">
        <v>230</v>
      </c>
    </row>
    <row r="7" spans="1:14" ht="12.75">
      <c r="A7">
        <v>130734</v>
      </c>
      <c r="B7" s="1">
        <v>38783.36988425926</v>
      </c>
      <c r="C7" s="1">
        <v>38853.86435185185</v>
      </c>
      <c r="D7" t="s">
        <v>212</v>
      </c>
      <c r="E7" t="s">
        <v>213</v>
      </c>
      <c r="F7" t="s">
        <v>214</v>
      </c>
      <c r="G7" t="s">
        <v>68</v>
      </c>
      <c r="H7" t="s">
        <v>226</v>
      </c>
      <c r="I7" t="s">
        <v>216</v>
      </c>
      <c r="J7" t="s">
        <v>227</v>
      </c>
      <c r="K7" t="s">
        <v>218</v>
      </c>
      <c r="L7" t="s">
        <v>219</v>
      </c>
      <c r="N7" t="s">
        <v>231</v>
      </c>
    </row>
    <row r="8" spans="1:14" ht="12.75">
      <c r="A8">
        <v>132052</v>
      </c>
      <c r="B8" s="1">
        <v>38791.77631944444</v>
      </c>
      <c r="C8" s="1">
        <v>38825.4990625</v>
      </c>
      <c r="D8" t="s">
        <v>212</v>
      </c>
      <c r="E8" t="s">
        <v>213</v>
      </c>
      <c r="F8" t="s">
        <v>214</v>
      </c>
      <c r="G8" t="s">
        <v>69</v>
      </c>
      <c r="H8" t="s">
        <v>221</v>
      </c>
      <c r="I8" t="s">
        <v>216</v>
      </c>
      <c r="J8" t="s">
        <v>232</v>
      </c>
      <c r="K8" t="s">
        <v>218</v>
      </c>
      <c r="L8" t="s">
        <v>219</v>
      </c>
      <c r="N8" t="s">
        <v>233</v>
      </c>
    </row>
    <row r="9" spans="1:14" ht="12.75">
      <c r="A9">
        <v>132056</v>
      </c>
      <c r="B9" s="1">
        <v>38791.82329861111</v>
      </c>
      <c r="C9" s="1">
        <v>38819.55724537037</v>
      </c>
      <c r="D9" t="s">
        <v>234</v>
      </c>
      <c r="E9" t="s">
        <v>213</v>
      </c>
      <c r="F9" t="s">
        <v>214</v>
      </c>
      <c r="G9" t="s">
        <v>69</v>
      </c>
      <c r="H9" t="s">
        <v>221</v>
      </c>
      <c r="I9" t="s">
        <v>216</v>
      </c>
      <c r="J9" t="s">
        <v>232</v>
      </c>
      <c r="K9" t="s">
        <v>218</v>
      </c>
      <c r="L9" t="s">
        <v>219</v>
      </c>
      <c r="N9" t="s">
        <v>235</v>
      </c>
    </row>
    <row r="10" spans="1:14" ht="12.75">
      <c r="A10">
        <v>132057</v>
      </c>
      <c r="B10" s="1">
        <v>38791.82475694444</v>
      </c>
      <c r="C10" s="1">
        <v>38819.557546296295</v>
      </c>
      <c r="D10" t="s">
        <v>234</v>
      </c>
      <c r="E10" t="s">
        <v>213</v>
      </c>
      <c r="F10" t="s">
        <v>214</v>
      </c>
      <c r="G10" t="s">
        <v>70</v>
      </c>
      <c r="H10" t="s">
        <v>221</v>
      </c>
      <c r="I10" t="s">
        <v>216</v>
      </c>
      <c r="J10" t="s">
        <v>232</v>
      </c>
      <c r="K10" t="s">
        <v>218</v>
      </c>
      <c r="L10" t="s">
        <v>219</v>
      </c>
      <c r="N10" t="s">
        <v>236</v>
      </c>
    </row>
    <row r="11" spans="1:14" ht="12.75">
      <c r="A11">
        <v>132058</v>
      </c>
      <c r="B11" s="1">
        <v>38791.82543981481</v>
      </c>
      <c r="C11" s="1">
        <v>38819.55803240741</v>
      </c>
      <c r="D11" t="s">
        <v>234</v>
      </c>
      <c r="E11" t="s">
        <v>213</v>
      </c>
      <c r="F11" t="s">
        <v>214</v>
      </c>
      <c r="G11" t="s">
        <v>70</v>
      </c>
      <c r="H11" t="s">
        <v>221</v>
      </c>
      <c r="I11" t="s">
        <v>216</v>
      </c>
      <c r="J11" t="s">
        <v>232</v>
      </c>
      <c r="K11" t="s">
        <v>218</v>
      </c>
      <c r="L11" t="s">
        <v>219</v>
      </c>
      <c r="N11" t="s">
        <v>237</v>
      </c>
    </row>
    <row r="12" spans="1:14" ht="12.75">
      <c r="A12">
        <v>132059</v>
      </c>
      <c r="B12" s="1">
        <v>38791.8262962963</v>
      </c>
      <c r="C12" s="1">
        <v>38832.62541666667</v>
      </c>
      <c r="D12" t="s">
        <v>234</v>
      </c>
      <c r="E12" t="s">
        <v>213</v>
      </c>
      <c r="F12" t="s">
        <v>214</v>
      </c>
      <c r="G12" t="s">
        <v>69</v>
      </c>
      <c r="H12" t="s">
        <v>221</v>
      </c>
      <c r="I12" t="s">
        <v>216</v>
      </c>
      <c r="J12" t="s">
        <v>232</v>
      </c>
      <c r="K12" t="s">
        <v>218</v>
      </c>
      <c r="L12" t="s">
        <v>219</v>
      </c>
      <c r="N12" t="s">
        <v>238</v>
      </c>
    </row>
    <row r="13" spans="1:14" ht="12.75">
      <c r="A13">
        <v>132060</v>
      </c>
      <c r="B13" s="1">
        <v>38791.826944444445</v>
      </c>
      <c r="C13" s="1">
        <v>38819.55877314815</v>
      </c>
      <c r="D13" t="s">
        <v>234</v>
      </c>
      <c r="E13" t="s">
        <v>213</v>
      </c>
      <c r="F13" t="s">
        <v>214</v>
      </c>
      <c r="G13" t="s">
        <v>69</v>
      </c>
      <c r="H13" t="s">
        <v>221</v>
      </c>
      <c r="I13" t="s">
        <v>216</v>
      </c>
      <c r="J13" t="s">
        <v>232</v>
      </c>
      <c r="K13" t="s">
        <v>218</v>
      </c>
      <c r="L13" t="s">
        <v>219</v>
      </c>
      <c r="N13" t="s">
        <v>239</v>
      </c>
    </row>
    <row r="14" spans="1:14" ht="12.75">
      <c r="A14">
        <v>132061</v>
      </c>
      <c r="B14" s="1">
        <v>38791.8275</v>
      </c>
      <c r="C14" s="1">
        <v>38819.55909722222</v>
      </c>
      <c r="D14" t="s">
        <v>234</v>
      </c>
      <c r="E14" t="s">
        <v>213</v>
      </c>
      <c r="F14" t="s">
        <v>214</v>
      </c>
      <c r="G14" t="s">
        <v>69</v>
      </c>
      <c r="H14" t="s">
        <v>221</v>
      </c>
      <c r="I14" t="s">
        <v>216</v>
      </c>
      <c r="J14" t="s">
        <v>232</v>
      </c>
      <c r="K14" t="s">
        <v>218</v>
      </c>
      <c r="L14" t="s">
        <v>219</v>
      </c>
      <c r="N14" t="s">
        <v>240</v>
      </c>
    </row>
    <row r="15" spans="1:14" ht="12.75">
      <c r="A15">
        <v>132062</v>
      </c>
      <c r="B15" s="1">
        <v>38791.82858796296</v>
      </c>
      <c r="C15" s="1">
        <v>38832.626122685186</v>
      </c>
      <c r="D15" t="s">
        <v>234</v>
      </c>
      <c r="E15" t="s">
        <v>213</v>
      </c>
      <c r="F15" t="s">
        <v>214</v>
      </c>
      <c r="G15" t="s">
        <v>69</v>
      </c>
      <c r="H15" t="s">
        <v>221</v>
      </c>
      <c r="I15" t="s">
        <v>216</v>
      </c>
      <c r="J15" t="s">
        <v>232</v>
      </c>
      <c r="K15" t="s">
        <v>218</v>
      </c>
      <c r="L15" t="s">
        <v>241</v>
      </c>
      <c r="N15" t="s">
        <v>242</v>
      </c>
    </row>
    <row r="16" spans="1:14" ht="12.75">
      <c r="A16">
        <v>132767</v>
      </c>
      <c r="B16" s="1">
        <v>38797.87702546296</v>
      </c>
      <c r="C16" s="1">
        <v>38826.82109953704</v>
      </c>
      <c r="D16" t="s">
        <v>243</v>
      </c>
      <c r="E16" t="s">
        <v>213</v>
      </c>
      <c r="F16" t="s">
        <v>244</v>
      </c>
      <c r="G16" t="s">
        <v>65</v>
      </c>
      <c r="H16" t="s">
        <v>226</v>
      </c>
      <c r="I16" t="s">
        <v>216</v>
      </c>
      <c r="J16" t="s">
        <v>227</v>
      </c>
      <c r="K16" t="s">
        <v>218</v>
      </c>
      <c r="L16" t="s">
        <v>219</v>
      </c>
      <c r="N16" t="s">
        <v>245</v>
      </c>
    </row>
    <row r="17" spans="1:14" ht="12.75">
      <c r="A17">
        <v>132878</v>
      </c>
      <c r="B17" s="1">
        <v>38798.57230324074</v>
      </c>
      <c r="C17" s="1">
        <v>38903.558275462965</v>
      </c>
      <c r="D17" t="s">
        <v>212</v>
      </c>
      <c r="E17" t="s">
        <v>213</v>
      </c>
      <c r="F17" t="s">
        <v>214</v>
      </c>
      <c r="G17" t="s">
        <v>71</v>
      </c>
      <c r="H17" t="s">
        <v>221</v>
      </c>
      <c r="I17" t="s">
        <v>216</v>
      </c>
      <c r="J17" t="s">
        <v>227</v>
      </c>
      <c r="K17" t="s">
        <v>218</v>
      </c>
      <c r="L17" t="s">
        <v>219</v>
      </c>
      <c r="N17" t="s">
        <v>246</v>
      </c>
    </row>
    <row r="18" spans="1:14" ht="12.75">
      <c r="A18">
        <v>132909</v>
      </c>
      <c r="B18" s="1">
        <v>38798.75861111111</v>
      </c>
      <c r="C18" s="1">
        <v>38882.765914351854</v>
      </c>
      <c r="D18" t="s">
        <v>212</v>
      </c>
      <c r="E18" t="s">
        <v>213</v>
      </c>
      <c r="F18" t="s">
        <v>214</v>
      </c>
      <c r="G18" t="s">
        <v>72</v>
      </c>
      <c r="H18" t="s">
        <v>215</v>
      </c>
      <c r="I18" t="s">
        <v>216</v>
      </c>
      <c r="J18" t="s">
        <v>247</v>
      </c>
      <c r="K18" t="s">
        <v>218</v>
      </c>
      <c r="L18" t="s">
        <v>219</v>
      </c>
      <c r="N18" t="s">
        <v>248</v>
      </c>
    </row>
    <row r="19" spans="1:14" ht="12.75">
      <c r="A19">
        <v>132921</v>
      </c>
      <c r="B19" s="1">
        <v>38798.83043981482</v>
      </c>
      <c r="C19" s="1">
        <v>38819.387141203704</v>
      </c>
      <c r="D19" t="s">
        <v>212</v>
      </c>
      <c r="E19" t="s">
        <v>213</v>
      </c>
      <c r="F19" t="s">
        <v>214</v>
      </c>
      <c r="G19" t="s">
        <v>72</v>
      </c>
      <c r="H19" t="s">
        <v>221</v>
      </c>
      <c r="I19" t="s">
        <v>216</v>
      </c>
      <c r="J19" t="s">
        <v>227</v>
      </c>
      <c r="K19" t="s">
        <v>218</v>
      </c>
      <c r="L19" t="s">
        <v>219</v>
      </c>
      <c r="N19" t="s">
        <v>249</v>
      </c>
    </row>
    <row r="20" spans="1:14" ht="12.75">
      <c r="A20">
        <v>133057</v>
      </c>
      <c r="B20" s="1">
        <v>38799.60952546296</v>
      </c>
      <c r="C20" s="1">
        <v>38839.54199074074</v>
      </c>
      <c r="D20" t="s">
        <v>212</v>
      </c>
      <c r="E20" t="s">
        <v>213</v>
      </c>
      <c r="F20" t="s">
        <v>214</v>
      </c>
      <c r="G20" t="s">
        <v>66</v>
      </c>
      <c r="H20" t="s">
        <v>226</v>
      </c>
      <c r="I20" t="s">
        <v>216</v>
      </c>
      <c r="J20" t="s">
        <v>227</v>
      </c>
      <c r="K20">
        <v>1</v>
      </c>
      <c r="L20" t="s">
        <v>241</v>
      </c>
      <c r="N20" t="s">
        <v>250</v>
      </c>
    </row>
    <row r="21" spans="1:14" ht="12.75">
      <c r="A21">
        <v>133081</v>
      </c>
      <c r="B21" s="1">
        <v>38799.75534722222</v>
      </c>
      <c r="C21" s="1">
        <v>38905.53396990741</v>
      </c>
      <c r="D21" t="s">
        <v>212</v>
      </c>
      <c r="E21" t="s">
        <v>213</v>
      </c>
      <c r="F21" t="s">
        <v>214</v>
      </c>
      <c r="G21" t="s">
        <v>66</v>
      </c>
      <c r="H21" t="s">
        <v>251</v>
      </c>
      <c r="I21" t="s">
        <v>216</v>
      </c>
      <c r="J21" t="s">
        <v>227</v>
      </c>
      <c r="K21" t="s">
        <v>218</v>
      </c>
      <c r="L21" t="s">
        <v>219</v>
      </c>
      <c r="N21" t="s">
        <v>252</v>
      </c>
    </row>
    <row r="22" spans="1:14" ht="12.75">
      <c r="A22">
        <v>133174</v>
      </c>
      <c r="B22" s="1">
        <v>38800.51347222222</v>
      </c>
      <c r="C22" s="1">
        <v>38882.646053240744</v>
      </c>
      <c r="D22" t="s">
        <v>212</v>
      </c>
      <c r="E22" t="s">
        <v>253</v>
      </c>
      <c r="F22" t="s">
        <v>214</v>
      </c>
      <c r="G22" t="s">
        <v>73</v>
      </c>
      <c r="H22" t="s">
        <v>221</v>
      </c>
      <c r="I22" t="s">
        <v>216</v>
      </c>
      <c r="J22" t="s">
        <v>232</v>
      </c>
      <c r="K22">
        <v>1</v>
      </c>
      <c r="L22" t="s">
        <v>254</v>
      </c>
      <c r="N22" t="s">
        <v>255</v>
      </c>
    </row>
    <row r="23" spans="1:14" ht="12.75">
      <c r="A23">
        <v>133175</v>
      </c>
      <c r="B23" s="1">
        <v>38800.51798611111</v>
      </c>
      <c r="C23" s="1">
        <v>38800.53653935185</v>
      </c>
      <c r="D23" t="s">
        <v>243</v>
      </c>
      <c r="E23" t="s">
        <v>213</v>
      </c>
      <c r="F23" t="s">
        <v>214</v>
      </c>
      <c r="G23" t="s">
        <v>69</v>
      </c>
      <c r="H23" t="s">
        <v>221</v>
      </c>
      <c r="I23" t="s">
        <v>216</v>
      </c>
      <c r="J23" t="s">
        <v>232</v>
      </c>
      <c r="K23" t="s">
        <v>218</v>
      </c>
      <c r="L23" t="s">
        <v>219</v>
      </c>
      <c r="N23" t="s">
        <v>256</v>
      </c>
    </row>
    <row r="24" spans="1:14" ht="12.75">
      <c r="A24">
        <v>133186</v>
      </c>
      <c r="B24" s="1">
        <v>38800.5496875</v>
      </c>
      <c r="C24" s="1">
        <v>38882.766805555555</v>
      </c>
      <c r="D24" t="s">
        <v>234</v>
      </c>
      <c r="E24" t="s">
        <v>213</v>
      </c>
      <c r="F24" t="s">
        <v>214</v>
      </c>
      <c r="G24" t="s">
        <v>72</v>
      </c>
      <c r="H24" t="s">
        <v>215</v>
      </c>
      <c r="I24" t="s">
        <v>216</v>
      </c>
      <c r="J24" t="s">
        <v>247</v>
      </c>
      <c r="K24" t="s">
        <v>218</v>
      </c>
      <c r="L24" t="s">
        <v>219</v>
      </c>
      <c r="N24" t="s">
        <v>257</v>
      </c>
    </row>
    <row r="25" spans="1:14" ht="12.75">
      <c r="A25">
        <v>133269</v>
      </c>
      <c r="B25" s="1">
        <v>38801.428564814814</v>
      </c>
      <c r="C25" s="1">
        <v>38882.62157407407</v>
      </c>
      <c r="D25" t="s">
        <v>225</v>
      </c>
      <c r="E25" t="s">
        <v>258</v>
      </c>
      <c r="F25" t="s">
        <v>244</v>
      </c>
      <c r="G25" t="s">
        <v>74</v>
      </c>
      <c r="H25" t="s">
        <v>215</v>
      </c>
      <c r="I25" t="s">
        <v>216</v>
      </c>
      <c r="J25" t="s">
        <v>232</v>
      </c>
      <c r="K25">
        <v>1</v>
      </c>
      <c r="L25" t="s">
        <v>229</v>
      </c>
      <c r="N25" t="s">
        <v>259</v>
      </c>
    </row>
    <row r="26" spans="1:14" ht="12.75">
      <c r="A26">
        <v>133383</v>
      </c>
      <c r="B26" s="1">
        <v>38803.47487268518</v>
      </c>
      <c r="C26" s="1">
        <v>38882.76734953704</v>
      </c>
      <c r="D26" t="s">
        <v>212</v>
      </c>
      <c r="E26" t="s">
        <v>213</v>
      </c>
      <c r="F26" t="s">
        <v>214</v>
      </c>
      <c r="G26" t="s">
        <v>72</v>
      </c>
      <c r="H26" t="s">
        <v>215</v>
      </c>
      <c r="I26" t="s">
        <v>216</v>
      </c>
      <c r="J26" t="s">
        <v>247</v>
      </c>
      <c r="K26" t="s">
        <v>218</v>
      </c>
      <c r="L26" t="s">
        <v>219</v>
      </c>
      <c r="N26" t="s">
        <v>260</v>
      </c>
    </row>
    <row r="27" spans="1:14" ht="12.75">
      <c r="A27">
        <v>133384</v>
      </c>
      <c r="B27" s="1">
        <v>38803.47980324074</v>
      </c>
      <c r="C27" s="1">
        <v>38821.52144675926</v>
      </c>
      <c r="D27" t="s">
        <v>212</v>
      </c>
      <c r="E27" t="s">
        <v>213</v>
      </c>
      <c r="F27" t="s">
        <v>214</v>
      </c>
      <c r="G27" t="s">
        <v>70</v>
      </c>
      <c r="H27" t="s">
        <v>221</v>
      </c>
      <c r="I27" t="s">
        <v>216</v>
      </c>
      <c r="J27" t="s">
        <v>232</v>
      </c>
      <c r="K27" t="s">
        <v>218</v>
      </c>
      <c r="L27" t="s">
        <v>219</v>
      </c>
      <c r="N27" t="s">
        <v>261</v>
      </c>
    </row>
    <row r="28" spans="1:14" ht="12.75">
      <c r="A28">
        <v>133434</v>
      </c>
      <c r="B28" s="1">
        <v>38803.71623842593</v>
      </c>
      <c r="C28" s="1">
        <v>38820.67393518519</v>
      </c>
      <c r="D28" t="s">
        <v>212</v>
      </c>
      <c r="E28" t="s">
        <v>213</v>
      </c>
      <c r="F28" t="s">
        <v>214</v>
      </c>
      <c r="G28" t="s">
        <v>75</v>
      </c>
      <c r="H28" t="s">
        <v>215</v>
      </c>
      <c r="I28" t="s">
        <v>216</v>
      </c>
      <c r="J28" t="s">
        <v>227</v>
      </c>
      <c r="K28" t="s">
        <v>218</v>
      </c>
      <c r="L28" t="s">
        <v>219</v>
      </c>
      <c r="N28" t="s">
        <v>262</v>
      </c>
    </row>
    <row r="29" spans="1:14" ht="12.75">
      <c r="A29">
        <v>133438</v>
      </c>
      <c r="B29" s="1">
        <v>38803.7421875</v>
      </c>
      <c r="C29" s="1">
        <v>38873.83267361111</v>
      </c>
      <c r="D29" t="s">
        <v>212</v>
      </c>
      <c r="E29" t="s">
        <v>213</v>
      </c>
      <c r="F29" t="s">
        <v>214</v>
      </c>
      <c r="G29" t="s">
        <v>76</v>
      </c>
      <c r="H29" t="s">
        <v>226</v>
      </c>
      <c r="I29" t="s">
        <v>216</v>
      </c>
      <c r="J29" t="s">
        <v>227</v>
      </c>
      <c r="K29">
        <v>1</v>
      </c>
      <c r="L29" t="s">
        <v>229</v>
      </c>
      <c r="N29" t="s">
        <v>263</v>
      </c>
    </row>
    <row r="30" spans="1:14" ht="12.75">
      <c r="A30">
        <v>133522</v>
      </c>
      <c r="B30" s="1">
        <v>38804.37347222222</v>
      </c>
      <c r="C30" s="1">
        <v>38882.57309027778</v>
      </c>
      <c r="D30" t="s">
        <v>212</v>
      </c>
      <c r="E30" t="s">
        <v>213</v>
      </c>
      <c r="F30" t="s">
        <v>214</v>
      </c>
      <c r="G30" t="s">
        <v>77</v>
      </c>
      <c r="H30" t="s">
        <v>223</v>
      </c>
      <c r="I30" t="s">
        <v>216</v>
      </c>
      <c r="J30" t="s">
        <v>227</v>
      </c>
      <c r="K30">
        <v>1</v>
      </c>
      <c r="L30" t="s">
        <v>229</v>
      </c>
      <c r="N30" t="s">
        <v>264</v>
      </c>
    </row>
    <row r="31" spans="1:14" ht="12.75">
      <c r="A31">
        <v>133940</v>
      </c>
      <c r="B31" s="1">
        <v>38805.729583333334</v>
      </c>
      <c r="C31" s="1">
        <v>38820.814039351855</v>
      </c>
      <c r="D31" t="s">
        <v>212</v>
      </c>
      <c r="E31" t="s">
        <v>213</v>
      </c>
      <c r="F31" t="s">
        <v>214</v>
      </c>
      <c r="G31" t="s">
        <v>78</v>
      </c>
      <c r="H31" t="s">
        <v>221</v>
      </c>
      <c r="I31" t="s">
        <v>216</v>
      </c>
      <c r="J31" t="s">
        <v>232</v>
      </c>
      <c r="K31" t="s">
        <v>218</v>
      </c>
      <c r="L31" t="s">
        <v>219</v>
      </c>
      <c r="M31" t="s">
        <v>265</v>
      </c>
      <c r="N31" t="s">
        <v>266</v>
      </c>
    </row>
    <row r="32" spans="1:14" ht="12.75">
      <c r="A32">
        <v>134071</v>
      </c>
      <c r="B32" s="1">
        <v>38806.3709375</v>
      </c>
      <c r="C32" s="1">
        <v>38806.3709375</v>
      </c>
      <c r="D32" t="s">
        <v>234</v>
      </c>
      <c r="E32" t="s">
        <v>213</v>
      </c>
      <c r="F32" t="s">
        <v>244</v>
      </c>
      <c r="G32" t="s">
        <v>66</v>
      </c>
      <c r="H32" t="s">
        <v>223</v>
      </c>
      <c r="I32" t="s">
        <v>216</v>
      </c>
      <c r="J32" t="s">
        <v>227</v>
      </c>
      <c r="K32" t="s">
        <v>218</v>
      </c>
      <c r="L32" t="s">
        <v>219</v>
      </c>
      <c r="N32" t="s">
        <v>267</v>
      </c>
    </row>
    <row r="33" spans="1:14" ht="12.75">
      <c r="A33">
        <v>134138</v>
      </c>
      <c r="B33" s="1">
        <v>38806.595925925925</v>
      </c>
      <c r="C33" s="1">
        <v>38863.701365740744</v>
      </c>
      <c r="D33" t="s">
        <v>212</v>
      </c>
      <c r="E33" t="s">
        <v>213</v>
      </c>
      <c r="F33" t="s">
        <v>214</v>
      </c>
      <c r="G33" t="s">
        <v>79</v>
      </c>
      <c r="H33" t="s">
        <v>221</v>
      </c>
      <c r="I33" t="s">
        <v>216</v>
      </c>
      <c r="J33" t="s">
        <v>227</v>
      </c>
      <c r="K33" t="s">
        <v>218</v>
      </c>
      <c r="L33" t="s">
        <v>219</v>
      </c>
      <c r="N33" t="s">
        <v>268</v>
      </c>
    </row>
    <row r="34" spans="1:14" ht="12.75">
      <c r="A34">
        <v>134139</v>
      </c>
      <c r="B34" s="1">
        <v>38806.59715277778</v>
      </c>
      <c r="C34" s="1">
        <v>38863.69956018519</v>
      </c>
      <c r="D34" t="s">
        <v>212</v>
      </c>
      <c r="E34" t="s">
        <v>213</v>
      </c>
      <c r="F34" t="s">
        <v>214</v>
      </c>
      <c r="G34" t="s">
        <v>66</v>
      </c>
      <c r="H34" t="s">
        <v>221</v>
      </c>
      <c r="I34" t="s">
        <v>216</v>
      </c>
      <c r="J34" t="s">
        <v>227</v>
      </c>
      <c r="K34" t="s">
        <v>218</v>
      </c>
      <c r="L34" t="s">
        <v>241</v>
      </c>
      <c r="N34" t="s">
        <v>269</v>
      </c>
    </row>
    <row r="35" spans="1:14" ht="12.75">
      <c r="A35">
        <v>134140</v>
      </c>
      <c r="B35" s="1">
        <v>38806.597708333335</v>
      </c>
      <c r="C35" s="1">
        <v>38863.70700231481</v>
      </c>
      <c r="D35" t="s">
        <v>212</v>
      </c>
      <c r="E35" t="s">
        <v>213</v>
      </c>
      <c r="F35" t="s">
        <v>214</v>
      </c>
      <c r="G35" t="s">
        <v>66</v>
      </c>
      <c r="H35" t="s">
        <v>221</v>
      </c>
      <c r="I35" t="s">
        <v>216</v>
      </c>
      <c r="J35" t="s">
        <v>227</v>
      </c>
      <c r="K35" t="s">
        <v>218</v>
      </c>
      <c r="L35" t="s">
        <v>241</v>
      </c>
      <c r="N35" t="s">
        <v>270</v>
      </c>
    </row>
    <row r="36" spans="1:14" ht="12.75">
      <c r="A36">
        <v>134141</v>
      </c>
      <c r="B36" s="1">
        <v>38806.5981712963</v>
      </c>
      <c r="C36" s="1">
        <v>38863.70737268519</v>
      </c>
      <c r="D36" t="s">
        <v>212</v>
      </c>
      <c r="E36" t="s">
        <v>213</v>
      </c>
      <c r="F36" t="s">
        <v>214</v>
      </c>
      <c r="G36" t="s">
        <v>66</v>
      </c>
      <c r="H36" t="s">
        <v>221</v>
      </c>
      <c r="I36" t="s">
        <v>216</v>
      </c>
      <c r="J36" t="s">
        <v>227</v>
      </c>
      <c r="K36" t="s">
        <v>218</v>
      </c>
      <c r="L36" t="s">
        <v>241</v>
      </c>
      <c r="N36" t="s">
        <v>271</v>
      </c>
    </row>
    <row r="37" spans="1:14" ht="12.75">
      <c r="A37">
        <v>134142</v>
      </c>
      <c r="B37" s="1">
        <v>38806.598703703705</v>
      </c>
      <c r="C37" s="1">
        <v>38863.70582175926</v>
      </c>
      <c r="D37" t="s">
        <v>212</v>
      </c>
      <c r="E37" t="s">
        <v>213</v>
      </c>
      <c r="F37" t="s">
        <v>214</v>
      </c>
      <c r="G37" t="s">
        <v>67</v>
      </c>
      <c r="H37" t="s">
        <v>221</v>
      </c>
      <c r="I37" t="s">
        <v>216</v>
      </c>
      <c r="J37" t="s">
        <v>227</v>
      </c>
      <c r="K37" t="s">
        <v>218</v>
      </c>
      <c r="L37" t="s">
        <v>241</v>
      </c>
      <c r="N37" t="s">
        <v>272</v>
      </c>
    </row>
    <row r="38" spans="1:14" ht="12.75">
      <c r="A38">
        <v>134143</v>
      </c>
      <c r="B38" s="1">
        <v>38806.59930555556</v>
      </c>
      <c r="C38" s="1">
        <v>38863.70545138889</v>
      </c>
      <c r="D38" t="s">
        <v>212</v>
      </c>
      <c r="E38" t="s">
        <v>213</v>
      </c>
      <c r="F38" t="s">
        <v>214</v>
      </c>
      <c r="H38" t="s">
        <v>221</v>
      </c>
      <c r="I38" t="s">
        <v>216</v>
      </c>
      <c r="J38" t="s">
        <v>227</v>
      </c>
      <c r="K38" t="s">
        <v>218</v>
      </c>
      <c r="L38" t="s">
        <v>241</v>
      </c>
      <c r="N38" t="s">
        <v>273</v>
      </c>
    </row>
    <row r="39" spans="1:14" ht="12.75">
      <c r="A39">
        <v>134145</v>
      </c>
      <c r="B39" s="1">
        <v>38806.60013888889</v>
      </c>
      <c r="C39" s="1">
        <v>38863.755636574075</v>
      </c>
      <c r="D39" t="s">
        <v>212</v>
      </c>
      <c r="E39" t="s">
        <v>213</v>
      </c>
      <c r="F39" t="s">
        <v>214</v>
      </c>
      <c r="G39" t="s">
        <v>80</v>
      </c>
      <c r="H39" t="s">
        <v>221</v>
      </c>
      <c r="I39" t="s">
        <v>216</v>
      </c>
      <c r="J39" t="s">
        <v>227</v>
      </c>
      <c r="K39" t="s">
        <v>218</v>
      </c>
      <c r="L39" t="s">
        <v>241</v>
      </c>
      <c r="N39" t="s">
        <v>274</v>
      </c>
    </row>
    <row r="40" spans="1:14" ht="12.75">
      <c r="A40">
        <v>134146</v>
      </c>
      <c r="B40" s="1">
        <v>38806.60057870371</v>
      </c>
      <c r="C40" s="1">
        <v>38863.70297453704</v>
      </c>
      <c r="D40" t="s">
        <v>212</v>
      </c>
      <c r="E40" t="s">
        <v>213</v>
      </c>
      <c r="F40" t="s">
        <v>214</v>
      </c>
      <c r="H40" t="s">
        <v>221</v>
      </c>
      <c r="I40" t="s">
        <v>216</v>
      </c>
      <c r="J40" t="s">
        <v>227</v>
      </c>
      <c r="K40" t="s">
        <v>218</v>
      </c>
      <c r="L40" t="s">
        <v>241</v>
      </c>
      <c r="N40" t="s">
        <v>275</v>
      </c>
    </row>
    <row r="41" spans="1:14" ht="12.75">
      <c r="A41">
        <v>134147</v>
      </c>
      <c r="B41" s="1">
        <v>38806.60209490741</v>
      </c>
      <c r="C41" s="1">
        <v>38863.702673611115</v>
      </c>
      <c r="D41" t="s">
        <v>212</v>
      </c>
      <c r="E41" t="s">
        <v>213</v>
      </c>
      <c r="F41" t="s">
        <v>214</v>
      </c>
      <c r="H41" t="s">
        <v>221</v>
      </c>
      <c r="I41" t="s">
        <v>216</v>
      </c>
      <c r="J41" t="s">
        <v>227</v>
      </c>
      <c r="K41" t="s">
        <v>218</v>
      </c>
      <c r="L41" t="s">
        <v>219</v>
      </c>
      <c r="N41" t="s">
        <v>276</v>
      </c>
    </row>
    <row r="42" spans="1:14" ht="12.75">
      <c r="A42">
        <v>134148</v>
      </c>
      <c r="B42" s="1">
        <v>38806.602534722224</v>
      </c>
      <c r="C42" s="1">
        <v>38863.704305555555</v>
      </c>
      <c r="D42" t="s">
        <v>212</v>
      </c>
      <c r="E42" t="s">
        <v>213</v>
      </c>
      <c r="F42" t="s">
        <v>214</v>
      </c>
      <c r="G42" t="s">
        <v>81</v>
      </c>
      <c r="H42" t="s">
        <v>221</v>
      </c>
      <c r="I42" t="s">
        <v>216</v>
      </c>
      <c r="J42" t="s">
        <v>227</v>
      </c>
      <c r="K42" t="s">
        <v>218</v>
      </c>
      <c r="L42" t="s">
        <v>241</v>
      </c>
      <c r="N42" t="s">
        <v>277</v>
      </c>
    </row>
    <row r="43" spans="1:14" ht="12.75">
      <c r="A43">
        <v>134149</v>
      </c>
      <c r="B43" s="1">
        <v>38806.60518518519</v>
      </c>
      <c r="C43" s="1">
        <v>38863.703993055555</v>
      </c>
      <c r="D43" t="s">
        <v>212</v>
      </c>
      <c r="E43" t="s">
        <v>213</v>
      </c>
      <c r="F43" t="s">
        <v>214</v>
      </c>
      <c r="G43" t="s">
        <v>81</v>
      </c>
      <c r="H43" t="s">
        <v>221</v>
      </c>
      <c r="I43" t="s">
        <v>216</v>
      </c>
      <c r="J43" t="s">
        <v>227</v>
      </c>
      <c r="K43" t="s">
        <v>218</v>
      </c>
      <c r="L43" t="s">
        <v>241</v>
      </c>
      <c r="N43" t="s">
        <v>278</v>
      </c>
    </row>
    <row r="44" spans="1:14" ht="12.75">
      <c r="A44">
        <v>134150</v>
      </c>
      <c r="B44" s="1">
        <v>38806.605474537035</v>
      </c>
      <c r="C44" s="1">
        <v>38863.70612268519</v>
      </c>
      <c r="D44" t="s">
        <v>212</v>
      </c>
      <c r="E44" t="s">
        <v>213</v>
      </c>
      <c r="F44" t="s">
        <v>214</v>
      </c>
      <c r="G44" t="s">
        <v>67</v>
      </c>
      <c r="H44" t="s">
        <v>221</v>
      </c>
      <c r="I44" t="s">
        <v>216</v>
      </c>
      <c r="J44" t="s">
        <v>227</v>
      </c>
      <c r="K44" t="s">
        <v>218</v>
      </c>
      <c r="L44" t="s">
        <v>241</v>
      </c>
      <c r="N44" t="s">
        <v>279</v>
      </c>
    </row>
    <row r="45" spans="1:14" ht="12.75">
      <c r="A45">
        <v>134151</v>
      </c>
      <c r="B45" s="1">
        <v>38806.60591435185</v>
      </c>
      <c r="C45" s="1">
        <v>38863.7009375</v>
      </c>
      <c r="D45" t="s">
        <v>212</v>
      </c>
      <c r="E45" t="s">
        <v>213</v>
      </c>
      <c r="F45" t="s">
        <v>214</v>
      </c>
      <c r="G45" t="s">
        <v>66</v>
      </c>
      <c r="H45" t="s">
        <v>221</v>
      </c>
      <c r="I45" t="s">
        <v>216</v>
      </c>
      <c r="J45" t="s">
        <v>227</v>
      </c>
      <c r="K45" t="s">
        <v>218</v>
      </c>
      <c r="L45" t="s">
        <v>219</v>
      </c>
      <c r="N45" t="s">
        <v>280</v>
      </c>
    </row>
    <row r="46" spans="1:14" ht="12.75">
      <c r="A46">
        <v>134152</v>
      </c>
      <c r="B46" s="1">
        <v>38806.60616898148</v>
      </c>
      <c r="C46" s="1">
        <v>38863.7065625</v>
      </c>
      <c r="D46" t="s">
        <v>212</v>
      </c>
      <c r="E46" t="s">
        <v>213</v>
      </c>
      <c r="F46" t="s">
        <v>214</v>
      </c>
      <c r="G46" t="s">
        <v>66</v>
      </c>
      <c r="H46" t="s">
        <v>221</v>
      </c>
      <c r="I46" t="s">
        <v>216</v>
      </c>
      <c r="J46" t="s">
        <v>227</v>
      </c>
      <c r="K46" t="s">
        <v>218</v>
      </c>
      <c r="L46" t="s">
        <v>241</v>
      </c>
      <c r="N46" t="s">
        <v>281</v>
      </c>
    </row>
    <row r="47" spans="1:14" ht="12.75">
      <c r="A47">
        <v>134153</v>
      </c>
      <c r="B47" s="1">
        <v>38806.60648148148</v>
      </c>
      <c r="C47" s="1">
        <v>38863.70195601852</v>
      </c>
      <c r="D47" t="s">
        <v>212</v>
      </c>
      <c r="E47" t="s">
        <v>213</v>
      </c>
      <c r="F47" t="s">
        <v>214</v>
      </c>
      <c r="H47" t="s">
        <v>221</v>
      </c>
      <c r="I47" t="s">
        <v>216</v>
      </c>
      <c r="J47" t="s">
        <v>227</v>
      </c>
      <c r="K47" t="s">
        <v>218</v>
      </c>
      <c r="L47" t="s">
        <v>219</v>
      </c>
      <c r="N47" t="s">
        <v>282</v>
      </c>
    </row>
    <row r="48" spans="1:14" ht="12.75">
      <c r="A48">
        <v>134154</v>
      </c>
      <c r="B48" s="1">
        <v>38806.60697916667</v>
      </c>
      <c r="C48" s="1">
        <v>38863.7559375</v>
      </c>
      <c r="D48" t="s">
        <v>212</v>
      </c>
      <c r="E48" t="s">
        <v>213</v>
      </c>
      <c r="F48" t="s">
        <v>214</v>
      </c>
      <c r="G48" t="s">
        <v>80</v>
      </c>
      <c r="H48" t="s">
        <v>221</v>
      </c>
      <c r="I48" t="s">
        <v>216</v>
      </c>
      <c r="J48" t="s">
        <v>227</v>
      </c>
      <c r="K48" t="s">
        <v>218</v>
      </c>
      <c r="L48" t="s">
        <v>241</v>
      </c>
      <c r="N48" t="s">
        <v>283</v>
      </c>
    </row>
    <row r="49" spans="1:14" ht="12.75">
      <c r="A49">
        <v>134155</v>
      </c>
      <c r="B49" s="1">
        <v>38806.60741898148</v>
      </c>
      <c r="C49" s="1">
        <v>38863.75471064815</v>
      </c>
      <c r="D49" t="s">
        <v>212</v>
      </c>
      <c r="E49" t="s">
        <v>213</v>
      </c>
      <c r="F49" t="s">
        <v>214</v>
      </c>
      <c r="G49" t="s">
        <v>80</v>
      </c>
      <c r="H49" t="s">
        <v>221</v>
      </c>
      <c r="I49" t="s">
        <v>216</v>
      </c>
      <c r="J49" t="s">
        <v>227</v>
      </c>
      <c r="K49" t="s">
        <v>218</v>
      </c>
      <c r="L49" t="s">
        <v>241</v>
      </c>
      <c r="N49" t="s">
        <v>284</v>
      </c>
    </row>
    <row r="50" spans="1:14" ht="12.75">
      <c r="A50">
        <v>134156</v>
      </c>
      <c r="B50" s="1">
        <v>38806.607719907406</v>
      </c>
      <c r="C50" s="1">
        <v>38863.70476851852</v>
      </c>
      <c r="D50" t="s">
        <v>212</v>
      </c>
      <c r="E50" t="s">
        <v>213</v>
      </c>
      <c r="F50" t="s">
        <v>214</v>
      </c>
      <c r="G50" t="s">
        <v>66</v>
      </c>
      <c r="H50" t="s">
        <v>221</v>
      </c>
      <c r="I50" t="s">
        <v>216</v>
      </c>
      <c r="J50" t="s">
        <v>227</v>
      </c>
      <c r="K50" t="s">
        <v>218</v>
      </c>
      <c r="L50" t="s">
        <v>241</v>
      </c>
      <c r="N50" t="s">
        <v>285</v>
      </c>
    </row>
    <row r="51" spans="1:14" ht="12.75">
      <c r="A51">
        <v>134157</v>
      </c>
      <c r="B51" s="1">
        <v>38806.60810185185</v>
      </c>
      <c r="C51" s="1">
        <v>38863.705092592594</v>
      </c>
      <c r="D51" t="s">
        <v>212</v>
      </c>
      <c r="E51" t="s">
        <v>213</v>
      </c>
      <c r="F51" t="s">
        <v>214</v>
      </c>
      <c r="G51" t="s">
        <v>66</v>
      </c>
      <c r="H51" t="s">
        <v>221</v>
      </c>
      <c r="I51" t="s">
        <v>216</v>
      </c>
      <c r="J51" t="s">
        <v>227</v>
      </c>
      <c r="K51" t="s">
        <v>218</v>
      </c>
      <c r="L51" t="s">
        <v>241</v>
      </c>
      <c r="N51" t="s">
        <v>286</v>
      </c>
    </row>
    <row r="52" spans="1:14" ht="12.75">
      <c r="A52">
        <v>134159</v>
      </c>
      <c r="B52" s="1">
        <v>38806.608402777776</v>
      </c>
      <c r="C52" s="1">
        <v>38863.70170138889</v>
      </c>
      <c r="D52" t="s">
        <v>212</v>
      </c>
      <c r="E52" t="s">
        <v>213</v>
      </c>
      <c r="F52" t="s">
        <v>214</v>
      </c>
      <c r="G52" t="s">
        <v>66</v>
      </c>
      <c r="H52" t="s">
        <v>221</v>
      </c>
      <c r="I52" t="s">
        <v>216</v>
      </c>
      <c r="J52" t="s">
        <v>227</v>
      </c>
      <c r="K52" t="s">
        <v>218</v>
      </c>
      <c r="L52" t="s">
        <v>219</v>
      </c>
      <c r="N52" t="s">
        <v>287</v>
      </c>
    </row>
    <row r="53" spans="1:14" ht="12.75">
      <c r="A53">
        <v>134160</v>
      </c>
      <c r="B53" s="1">
        <v>38806.60903935185</v>
      </c>
      <c r="C53" s="1">
        <v>38863.70363425926</v>
      </c>
      <c r="D53" t="s">
        <v>212</v>
      </c>
      <c r="E53" t="s">
        <v>213</v>
      </c>
      <c r="F53" t="s">
        <v>214</v>
      </c>
      <c r="G53" t="s">
        <v>81</v>
      </c>
      <c r="H53" t="s">
        <v>221</v>
      </c>
      <c r="I53" t="s">
        <v>216</v>
      </c>
      <c r="J53" t="s">
        <v>227</v>
      </c>
      <c r="K53" t="s">
        <v>218</v>
      </c>
      <c r="L53" t="s">
        <v>241</v>
      </c>
      <c r="N53" t="s">
        <v>288</v>
      </c>
    </row>
    <row r="54" spans="1:14" ht="12.75">
      <c r="A54">
        <v>134161</v>
      </c>
      <c r="B54" s="1">
        <v>38806.609398148146</v>
      </c>
      <c r="C54" s="1">
        <v>38863.70328703704</v>
      </c>
      <c r="D54" t="s">
        <v>212</v>
      </c>
      <c r="E54" t="s">
        <v>213</v>
      </c>
      <c r="F54" t="s">
        <v>214</v>
      </c>
      <c r="G54" t="s">
        <v>81</v>
      </c>
      <c r="H54" t="s">
        <v>221</v>
      </c>
      <c r="I54" t="s">
        <v>216</v>
      </c>
      <c r="J54" t="s">
        <v>227</v>
      </c>
      <c r="K54" t="s">
        <v>218</v>
      </c>
      <c r="L54" t="s">
        <v>241</v>
      </c>
      <c r="N54" t="s">
        <v>289</v>
      </c>
    </row>
    <row r="55" spans="1:14" ht="12.75">
      <c r="A55">
        <v>134162</v>
      </c>
      <c r="B55" s="1">
        <v>38806.60980324074</v>
      </c>
      <c r="C55" s="1">
        <v>38863.70229166667</v>
      </c>
      <c r="D55" t="s">
        <v>212</v>
      </c>
      <c r="E55" t="s">
        <v>213</v>
      </c>
      <c r="F55" t="s">
        <v>214</v>
      </c>
      <c r="G55" t="s">
        <v>81</v>
      </c>
      <c r="H55" t="s">
        <v>221</v>
      </c>
      <c r="I55" t="s">
        <v>216</v>
      </c>
      <c r="J55" t="s">
        <v>227</v>
      </c>
      <c r="K55" t="s">
        <v>218</v>
      </c>
      <c r="L55" t="s">
        <v>219</v>
      </c>
      <c r="N55" t="s">
        <v>290</v>
      </c>
    </row>
    <row r="56" spans="1:14" ht="12.75">
      <c r="A56">
        <v>134296</v>
      </c>
      <c r="B56" s="1">
        <v>38807.54064814815</v>
      </c>
      <c r="C56" s="1">
        <v>38867.767164351855</v>
      </c>
      <c r="D56" t="s">
        <v>212</v>
      </c>
      <c r="E56" t="s">
        <v>213</v>
      </c>
      <c r="F56" t="s">
        <v>214</v>
      </c>
      <c r="G56" t="s">
        <v>82</v>
      </c>
      <c r="H56" t="s">
        <v>223</v>
      </c>
      <c r="I56" t="s">
        <v>216</v>
      </c>
      <c r="J56" t="s">
        <v>227</v>
      </c>
      <c r="K56" t="s">
        <v>218</v>
      </c>
      <c r="L56" t="s">
        <v>219</v>
      </c>
      <c r="N56" t="s">
        <v>291</v>
      </c>
    </row>
    <row r="57" spans="1:14" ht="12.75">
      <c r="A57">
        <v>134307</v>
      </c>
      <c r="B57" s="1">
        <v>38807.6290625</v>
      </c>
      <c r="C57" s="1">
        <v>38867.56780092593</v>
      </c>
      <c r="D57" t="s">
        <v>212</v>
      </c>
      <c r="E57" t="s">
        <v>213</v>
      </c>
      <c r="F57" t="s">
        <v>214</v>
      </c>
      <c r="G57" t="s">
        <v>71</v>
      </c>
      <c r="H57" t="s">
        <v>215</v>
      </c>
      <c r="I57" t="s">
        <v>216</v>
      </c>
      <c r="J57" t="s">
        <v>227</v>
      </c>
      <c r="K57" t="s">
        <v>218</v>
      </c>
      <c r="L57" t="s">
        <v>229</v>
      </c>
      <c r="N57" t="s">
        <v>292</v>
      </c>
    </row>
    <row r="58" spans="1:14" ht="12.75">
      <c r="A58">
        <v>134895</v>
      </c>
      <c r="B58" s="1">
        <v>38811.73925925926</v>
      </c>
      <c r="C58" s="1">
        <v>38902.544340277775</v>
      </c>
      <c r="D58" t="s">
        <v>212</v>
      </c>
      <c r="E58" t="s">
        <v>258</v>
      </c>
      <c r="F58" t="s">
        <v>244</v>
      </c>
      <c r="G58" t="s">
        <v>77</v>
      </c>
      <c r="H58" t="s">
        <v>226</v>
      </c>
      <c r="I58" t="s">
        <v>216</v>
      </c>
      <c r="J58" t="s">
        <v>232</v>
      </c>
      <c r="K58">
        <v>1</v>
      </c>
      <c r="L58" t="s">
        <v>229</v>
      </c>
      <c r="N58" t="s">
        <v>293</v>
      </c>
    </row>
    <row r="59" spans="1:14" ht="12.75">
      <c r="A59">
        <v>134897</v>
      </c>
      <c r="B59" s="1">
        <v>38811.75234953704</v>
      </c>
      <c r="C59" s="1">
        <v>38817.605625</v>
      </c>
      <c r="D59" t="s">
        <v>212</v>
      </c>
      <c r="E59" t="s">
        <v>213</v>
      </c>
      <c r="F59" t="s">
        <v>214</v>
      </c>
      <c r="G59" t="s">
        <v>74</v>
      </c>
      <c r="H59" t="s">
        <v>221</v>
      </c>
      <c r="I59" t="s">
        <v>216</v>
      </c>
      <c r="J59" t="s">
        <v>232</v>
      </c>
      <c r="K59" t="s">
        <v>218</v>
      </c>
      <c r="L59" t="s">
        <v>219</v>
      </c>
      <c r="N59" t="s">
        <v>294</v>
      </c>
    </row>
    <row r="60" spans="1:14" ht="12.75">
      <c r="A60">
        <v>134898</v>
      </c>
      <c r="B60" s="1">
        <v>38811.75366898148</v>
      </c>
      <c r="C60" s="1">
        <v>38883.45877314815</v>
      </c>
      <c r="D60" t="s">
        <v>212</v>
      </c>
      <c r="E60" t="s">
        <v>213</v>
      </c>
      <c r="F60" t="s">
        <v>214</v>
      </c>
      <c r="G60" t="s">
        <v>77</v>
      </c>
      <c r="H60" t="s">
        <v>221</v>
      </c>
      <c r="I60" t="s">
        <v>216</v>
      </c>
      <c r="J60" t="s">
        <v>232</v>
      </c>
      <c r="K60" t="s">
        <v>218</v>
      </c>
      <c r="L60" t="s">
        <v>219</v>
      </c>
      <c r="N60" t="s">
        <v>295</v>
      </c>
    </row>
    <row r="61" spans="1:14" ht="12.75">
      <c r="A61">
        <v>134899</v>
      </c>
      <c r="B61" s="1">
        <v>38811.75491898148</v>
      </c>
      <c r="C61" s="1">
        <v>38851.397824074076</v>
      </c>
      <c r="D61" t="s">
        <v>212</v>
      </c>
      <c r="E61" t="s">
        <v>213</v>
      </c>
      <c r="F61" t="s">
        <v>214</v>
      </c>
      <c r="G61" t="s">
        <v>83</v>
      </c>
      <c r="H61" t="s">
        <v>221</v>
      </c>
      <c r="I61" t="s">
        <v>216</v>
      </c>
      <c r="J61" t="s">
        <v>232</v>
      </c>
      <c r="K61" t="s">
        <v>218</v>
      </c>
      <c r="L61" t="s">
        <v>219</v>
      </c>
      <c r="N61" t="s">
        <v>296</v>
      </c>
    </row>
    <row r="62" spans="1:14" ht="12.75">
      <c r="A62">
        <v>134912</v>
      </c>
      <c r="B62" s="1">
        <v>38811.79931712963</v>
      </c>
      <c r="C62" s="1">
        <v>38817.60835648148</v>
      </c>
      <c r="D62" t="s">
        <v>212</v>
      </c>
      <c r="E62" t="s">
        <v>213</v>
      </c>
      <c r="F62" t="s">
        <v>214</v>
      </c>
      <c r="G62" t="s">
        <v>73</v>
      </c>
      <c r="H62" t="s">
        <v>221</v>
      </c>
      <c r="I62" t="s">
        <v>216</v>
      </c>
      <c r="J62" t="s">
        <v>232</v>
      </c>
      <c r="K62" t="s">
        <v>218</v>
      </c>
      <c r="L62" t="s">
        <v>219</v>
      </c>
      <c r="N62" t="s">
        <v>297</v>
      </c>
    </row>
    <row r="63" spans="1:14" ht="12.75">
      <c r="A63">
        <v>134914</v>
      </c>
      <c r="B63" s="1">
        <v>38811.800671296296</v>
      </c>
      <c r="C63" s="1">
        <v>38817.608981481484</v>
      </c>
      <c r="D63" t="s">
        <v>212</v>
      </c>
      <c r="E63" t="s">
        <v>213</v>
      </c>
      <c r="F63" t="s">
        <v>214</v>
      </c>
      <c r="G63" t="s">
        <v>84</v>
      </c>
      <c r="H63" t="s">
        <v>221</v>
      </c>
      <c r="I63" t="s">
        <v>216</v>
      </c>
      <c r="J63" t="s">
        <v>232</v>
      </c>
      <c r="K63" t="s">
        <v>218</v>
      </c>
      <c r="L63" t="s">
        <v>219</v>
      </c>
      <c r="N63" t="s">
        <v>298</v>
      </c>
    </row>
    <row r="64" spans="1:14" ht="12.75">
      <c r="A64">
        <v>134915</v>
      </c>
      <c r="B64" s="1">
        <v>38811.80142361111</v>
      </c>
      <c r="C64" s="1">
        <v>38884.40443287037</v>
      </c>
      <c r="D64" t="s">
        <v>212</v>
      </c>
      <c r="E64" t="s">
        <v>213</v>
      </c>
      <c r="F64" t="s">
        <v>214</v>
      </c>
      <c r="G64" t="s">
        <v>77</v>
      </c>
      <c r="H64" t="s">
        <v>221</v>
      </c>
      <c r="I64" t="s">
        <v>216</v>
      </c>
      <c r="J64" t="s">
        <v>232</v>
      </c>
      <c r="K64" t="s">
        <v>218</v>
      </c>
      <c r="L64" t="s">
        <v>219</v>
      </c>
      <c r="N64" t="s">
        <v>299</v>
      </c>
    </row>
    <row r="65" spans="1:14" ht="12.75">
      <c r="A65">
        <v>134916</v>
      </c>
      <c r="B65" s="1">
        <v>38811.802453703705</v>
      </c>
      <c r="C65" s="1">
        <v>38817.60994212963</v>
      </c>
      <c r="D65" t="s">
        <v>212</v>
      </c>
      <c r="E65" t="s">
        <v>213</v>
      </c>
      <c r="F65" t="s">
        <v>214</v>
      </c>
      <c r="G65" t="s">
        <v>83</v>
      </c>
      <c r="H65" t="s">
        <v>221</v>
      </c>
      <c r="I65" t="s">
        <v>216</v>
      </c>
      <c r="J65" t="s">
        <v>232</v>
      </c>
      <c r="K65" t="s">
        <v>218</v>
      </c>
      <c r="L65" t="s">
        <v>219</v>
      </c>
      <c r="N65" t="s">
        <v>300</v>
      </c>
    </row>
    <row r="66" spans="1:14" ht="12.75">
      <c r="A66">
        <v>135390</v>
      </c>
      <c r="B66" s="1">
        <v>38813.69872685185</v>
      </c>
      <c r="C66" s="1">
        <v>38824.70539351852</v>
      </c>
      <c r="D66" t="s">
        <v>212</v>
      </c>
      <c r="E66" t="s">
        <v>213</v>
      </c>
      <c r="F66" t="s">
        <v>214</v>
      </c>
      <c r="G66" t="s">
        <v>78</v>
      </c>
      <c r="H66" t="s">
        <v>221</v>
      </c>
      <c r="I66" t="s">
        <v>216</v>
      </c>
      <c r="J66" t="s">
        <v>232</v>
      </c>
      <c r="K66" t="s">
        <v>218</v>
      </c>
      <c r="L66" t="s">
        <v>219</v>
      </c>
      <c r="N66" t="s">
        <v>301</v>
      </c>
    </row>
    <row r="67" spans="1:14" ht="12.75">
      <c r="A67">
        <v>135392</v>
      </c>
      <c r="B67" s="1">
        <v>38813.70212962963</v>
      </c>
      <c r="C67" s="1">
        <v>38818.49346064815</v>
      </c>
      <c r="D67" t="s">
        <v>212</v>
      </c>
      <c r="E67" t="s">
        <v>213</v>
      </c>
      <c r="F67" t="s">
        <v>214</v>
      </c>
      <c r="G67" t="s">
        <v>80</v>
      </c>
      <c r="H67" t="s">
        <v>226</v>
      </c>
      <c r="I67" t="s">
        <v>216</v>
      </c>
      <c r="J67" t="s">
        <v>227</v>
      </c>
      <c r="K67" t="s">
        <v>218</v>
      </c>
      <c r="L67" t="s">
        <v>219</v>
      </c>
      <c r="N67" t="s">
        <v>302</v>
      </c>
    </row>
    <row r="68" spans="1:14" ht="12.75">
      <c r="A68">
        <v>137120</v>
      </c>
      <c r="B68" s="1">
        <v>38824.921261574076</v>
      </c>
      <c r="C68" s="1">
        <v>38880.84118055556</v>
      </c>
      <c r="D68" t="s">
        <v>225</v>
      </c>
      <c r="E68" t="s">
        <v>258</v>
      </c>
      <c r="F68" t="s">
        <v>214</v>
      </c>
      <c r="G68" t="s">
        <v>87</v>
      </c>
      <c r="H68" t="s">
        <v>223</v>
      </c>
      <c r="I68" t="s">
        <v>216</v>
      </c>
      <c r="J68" t="s">
        <v>232</v>
      </c>
      <c r="K68">
        <v>1</v>
      </c>
      <c r="L68" t="s">
        <v>254</v>
      </c>
      <c r="N68" t="s">
        <v>332</v>
      </c>
    </row>
    <row r="69" spans="1:14" ht="12.75">
      <c r="A69">
        <v>135407</v>
      </c>
      <c r="B69" s="1">
        <v>38813.72814814815</v>
      </c>
      <c r="C69" s="1">
        <v>38819.55633101852</v>
      </c>
      <c r="D69" t="s">
        <v>212</v>
      </c>
      <c r="E69" t="s">
        <v>213</v>
      </c>
      <c r="F69" t="s">
        <v>214</v>
      </c>
      <c r="G69" t="s">
        <v>72</v>
      </c>
      <c r="H69" t="s">
        <v>251</v>
      </c>
      <c r="I69" t="s">
        <v>216</v>
      </c>
      <c r="J69" t="s">
        <v>247</v>
      </c>
      <c r="K69" t="s">
        <v>218</v>
      </c>
      <c r="L69" t="s">
        <v>219</v>
      </c>
      <c r="N69" t="s">
        <v>304</v>
      </c>
    </row>
    <row r="70" spans="1:14" ht="12.75">
      <c r="A70">
        <v>135597</v>
      </c>
      <c r="B70" s="1">
        <v>38814.524143518516</v>
      </c>
      <c r="C70" s="1">
        <v>38814.524143518516</v>
      </c>
      <c r="D70" t="s">
        <v>234</v>
      </c>
      <c r="E70" t="s">
        <v>213</v>
      </c>
      <c r="F70" t="s">
        <v>214</v>
      </c>
      <c r="G70" t="s">
        <v>66</v>
      </c>
      <c r="H70" t="s">
        <v>223</v>
      </c>
      <c r="I70" t="s">
        <v>216</v>
      </c>
      <c r="J70" t="s">
        <v>227</v>
      </c>
      <c r="K70" t="s">
        <v>218</v>
      </c>
      <c r="L70" t="s">
        <v>219</v>
      </c>
      <c r="N70" t="s">
        <v>305</v>
      </c>
    </row>
    <row r="71" spans="1:14" ht="12.75">
      <c r="A71">
        <v>135651</v>
      </c>
      <c r="B71" s="1">
        <v>38814.70023148148</v>
      </c>
      <c r="C71" s="1">
        <v>38817.62574074074</v>
      </c>
      <c r="D71" t="s">
        <v>212</v>
      </c>
      <c r="E71" t="s">
        <v>213</v>
      </c>
      <c r="F71" t="s">
        <v>214</v>
      </c>
      <c r="G71" t="s">
        <v>69</v>
      </c>
      <c r="H71" t="s">
        <v>221</v>
      </c>
      <c r="I71" t="s">
        <v>216</v>
      </c>
      <c r="J71" t="s">
        <v>247</v>
      </c>
      <c r="K71" t="s">
        <v>218</v>
      </c>
      <c r="L71" t="s">
        <v>219</v>
      </c>
      <c r="N71" t="s">
        <v>306</v>
      </c>
    </row>
    <row r="72" spans="1:14" ht="12.75">
      <c r="A72">
        <v>135679</v>
      </c>
      <c r="B72" s="1">
        <v>38814.825104166666</v>
      </c>
      <c r="C72" s="1">
        <v>38819.55950231481</v>
      </c>
      <c r="D72" t="s">
        <v>212</v>
      </c>
      <c r="E72" t="s">
        <v>213</v>
      </c>
      <c r="F72" t="s">
        <v>244</v>
      </c>
      <c r="G72" t="s">
        <v>69</v>
      </c>
      <c r="H72" t="s">
        <v>221</v>
      </c>
      <c r="I72" t="s">
        <v>216</v>
      </c>
      <c r="J72" t="s">
        <v>232</v>
      </c>
      <c r="K72" t="s">
        <v>218</v>
      </c>
      <c r="L72" t="s">
        <v>219</v>
      </c>
      <c r="N72" t="s">
        <v>307</v>
      </c>
    </row>
    <row r="73" spans="1:14" ht="12.75">
      <c r="A73">
        <v>135698</v>
      </c>
      <c r="B73" s="1">
        <v>38815.29907407407</v>
      </c>
      <c r="C73" s="1">
        <v>38834.828518518516</v>
      </c>
      <c r="D73" t="s">
        <v>212</v>
      </c>
      <c r="E73" t="s">
        <v>213</v>
      </c>
      <c r="F73" t="s">
        <v>244</v>
      </c>
      <c r="G73" t="s">
        <v>70</v>
      </c>
      <c r="H73" t="s">
        <v>221</v>
      </c>
      <c r="I73" t="s">
        <v>216</v>
      </c>
      <c r="J73" t="s">
        <v>232</v>
      </c>
      <c r="K73">
        <v>1</v>
      </c>
      <c r="L73" t="s">
        <v>241</v>
      </c>
      <c r="N73" t="s">
        <v>308</v>
      </c>
    </row>
    <row r="74" spans="1:14" ht="12.75">
      <c r="A74">
        <v>135730</v>
      </c>
      <c r="B74" s="1">
        <v>38815.82921296296</v>
      </c>
      <c r="C74" s="1">
        <v>38817.57087962963</v>
      </c>
      <c r="D74" t="s">
        <v>225</v>
      </c>
      <c r="E74" t="s">
        <v>213</v>
      </c>
      <c r="F74" t="s">
        <v>214</v>
      </c>
      <c r="G74" t="s">
        <v>80</v>
      </c>
      <c r="H74" t="s">
        <v>226</v>
      </c>
      <c r="I74" t="s">
        <v>216</v>
      </c>
      <c r="J74" t="s">
        <v>227</v>
      </c>
      <c r="K74" t="s">
        <v>218</v>
      </c>
      <c r="L74" t="s">
        <v>219</v>
      </c>
      <c r="N74" t="s">
        <v>309</v>
      </c>
    </row>
    <row r="75" spans="1:14" ht="12.75">
      <c r="A75">
        <v>135764</v>
      </c>
      <c r="B75" s="1">
        <v>38816.7971875</v>
      </c>
      <c r="C75" s="1">
        <v>38834.82982638889</v>
      </c>
      <c r="D75" t="s">
        <v>212</v>
      </c>
      <c r="E75" t="s">
        <v>213</v>
      </c>
      <c r="F75" t="s">
        <v>244</v>
      </c>
      <c r="G75" t="s">
        <v>70</v>
      </c>
      <c r="H75" t="s">
        <v>221</v>
      </c>
      <c r="I75" t="s">
        <v>216</v>
      </c>
      <c r="J75" t="s">
        <v>232</v>
      </c>
      <c r="K75">
        <v>1</v>
      </c>
      <c r="L75" t="s">
        <v>241</v>
      </c>
      <c r="N75" t="s">
        <v>310</v>
      </c>
    </row>
    <row r="76" spans="1:14" ht="12.75">
      <c r="A76">
        <v>135926</v>
      </c>
      <c r="B76" s="1">
        <v>38817.550474537034</v>
      </c>
      <c r="C76" s="1">
        <v>38819.498506944445</v>
      </c>
      <c r="D76" t="s">
        <v>212</v>
      </c>
      <c r="E76" t="s">
        <v>213</v>
      </c>
      <c r="F76" t="s">
        <v>214</v>
      </c>
      <c r="H76" t="s">
        <v>226</v>
      </c>
      <c r="I76" t="s">
        <v>216</v>
      </c>
      <c r="J76" t="s">
        <v>227</v>
      </c>
      <c r="K76" t="s">
        <v>218</v>
      </c>
      <c r="L76" t="s">
        <v>219</v>
      </c>
      <c r="N76" t="s">
        <v>311</v>
      </c>
    </row>
    <row r="77" spans="1:14" ht="12.75">
      <c r="A77">
        <v>135928</v>
      </c>
      <c r="B77" s="1">
        <v>38817.554027777776</v>
      </c>
      <c r="C77" s="1">
        <v>38832.74959490741</v>
      </c>
      <c r="D77" t="s">
        <v>212</v>
      </c>
      <c r="E77" t="s">
        <v>213</v>
      </c>
      <c r="F77" t="s">
        <v>214</v>
      </c>
      <c r="G77" t="s">
        <v>69</v>
      </c>
      <c r="H77" t="s">
        <v>221</v>
      </c>
      <c r="I77" t="s">
        <v>216</v>
      </c>
      <c r="J77" t="s">
        <v>232</v>
      </c>
      <c r="K77" t="s">
        <v>218</v>
      </c>
      <c r="L77" t="s">
        <v>219</v>
      </c>
      <c r="N77" t="s">
        <v>312</v>
      </c>
    </row>
    <row r="78" spans="1:14" ht="12.75">
      <c r="A78">
        <v>135941</v>
      </c>
      <c r="B78" s="1">
        <v>38817.5877662037</v>
      </c>
      <c r="C78" s="1">
        <v>38902.544907407406</v>
      </c>
      <c r="D78" t="s">
        <v>225</v>
      </c>
      <c r="E78" t="s">
        <v>258</v>
      </c>
      <c r="F78" t="s">
        <v>214</v>
      </c>
      <c r="G78" t="s">
        <v>77</v>
      </c>
      <c r="H78" t="s">
        <v>221</v>
      </c>
      <c r="I78" t="s">
        <v>216</v>
      </c>
      <c r="J78" t="s">
        <v>232</v>
      </c>
      <c r="K78">
        <v>1</v>
      </c>
      <c r="L78" t="s">
        <v>241</v>
      </c>
      <c r="N78" t="s">
        <v>313</v>
      </c>
    </row>
    <row r="79" spans="1:14" ht="12.75">
      <c r="A79">
        <v>135942</v>
      </c>
      <c r="B79" s="1">
        <v>38817.588171296295</v>
      </c>
      <c r="C79" s="1">
        <v>38881.83825231482</v>
      </c>
      <c r="D79" t="s">
        <v>225</v>
      </c>
      <c r="E79" t="s">
        <v>258</v>
      </c>
      <c r="F79" t="s">
        <v>244</v>
      </c>
      <c r="G79" t="s">
        <v>85</v>
      </c>
      <c r="H79" t="s">
        <v>221</v>
      </c>
      <c r="I79" t="s">
        <v>216</v>
      </c>
      <c r="J79" t="s">
        <v>232</v>
      </c>
      <c r="K79">
        <v>1</v>
      </c>
      <c r="L79" t="s">
        <v>241</v>
      </c>
      <c r="N79" t="s">
        <v>314</v>
      </c>
    </row>
    <row r="80" spans="1:14" ht="12.75">
      <c r="A80">
        <v>136025</v>
      </c>
      <c r="B80" s="1">
        <v>38817.9002662037</v>
      </c>
      <c r="C80" s="1">
        <v>38819.498506944445</v>
      </c>
      <c r="D80" t="s">
        <v>225</v>
      </c>
      <c r="E80" t="s">
        <v>213</v>
      </c>
      <c r="F80" t="s">
        <v>214</v>
      </c>
      <c r="H80" t="s">
        <v>226</v>
      </c>
      <c r="I80" t="s">
        <v>216</v>
      </c>
      <c r="J80" t="s">
        <v>227</v>
      </c>
      <c r="K80" t="s">
        <v>218</v>
      </c>
      <c r="L80" t="s">
        <v>219</v>
      </c>
      <c r="N80" t="s">
        <v>315</v>
      </c>
    </row>
    <row r="81" spans="1:14" ht="12.75">
      <c r="A81">
        <v>136198</v>
      </c>
      <c r="B81" s="1">
        <v>38818.710439814815</v>
      </c>
      <c r="C81" s="1">
        <v>38840.60256944445</v>
      </c>
      <c r="D81" t="s">
        <v>225</v>
      </c>
      <c r="E81" t="s">
        <v>258</v>
      </c>
      <c r="F81" t="s">
        <v>214</v>
      </c>
      <c r="G81" t="s">
        <v>84</v>
      </c>
      <c r="H81" t="s">
        <v>221</v>
      </c>
      <c r="I81" t="s">
        <v>216</v>
      </c>
      <c r="J81" t="s">
        <v>232</v>
      </c>
      <c r="K81">
        <v>1</v>
      </c>
      <c r="L81" t="s">
        <v>241</v>
      </c>
      <c r="N81" t="s">
        <v>316</v>
      </c>
    </row>
    <row r="82" spans="1:14" ht="12.75">
      <c r="A82">
        <v>136203</v>
      </c>
      <c r="B82" s="1">
        <v>38818.73269675926</v>
      </c>
      <c r="C82" s="1">
        <v>38841.716469907406</v>
      </c>
      <c r="D82" t="s">
        <v>212</v>
      </c>
      <c r="E82" t="s">
        <v>213</v>
      </c>
      <c r="F82" t="s">
        <v>214</v>
      </c>
      <c r="G82" t="s">
        <v>65</v>
      </c>
      <c r="H82" t="s">
        <v>251</v>
      </c>
      <c r="I82" t="s">
        <v>216</v>
      </c>
      <c r="J82" t="s">
        <v>247</v>
      </c>
      <c r="K82" t="s">
        <v>218</v>
      </c>
      <c r="L82" t="s">
        <v>219</v>
      </c>
      <c r="N82" t="s">
        <v>317</v>
      </c>
    </row>
    <row r="83" spans="1:14" ht="12.75">
      <c r="A83">
        <v>136211</v>
      </c>
      <c r="B83" s="1">
        <v>38818.76060185185</v>
      </c>
      <c r="C83" s="1">
        <v>38824.7012962963</v>
      </c>
      <c r="D83" t="s">
        <v>234</v>
      </c>
      <c r="E83" t="s">
        <v>213</v>
      </c>
      <c r="F83" t="s">
        <v>214</v>
      </c>
      <c r="G83" t="s">
        <v>70</v>
      </c>
      <c r="H83" t="s">
        <v>221</v>
      </c>
      <c r="I83" t="s">
        <v>216</v>
      </c>
      <c r="J83" t="s">
        <v>232</v>
      </c>
      <c r="K83" t="s">
        <v>218</v>
      </c>
      <c r="L83" t="s">
        <v>219</v>
      </c>
      <c r="N83" t="s">
        <v>318</v>
      </c>
    </row>
    <row r="84" spans="1:14" ht="12.75">
      <c r="A84">
        <v>136234</v>
      </c>
      <c r="B84" s="1">
        <v>38818.90383101852</v>
      </c>
      <c r="C84" s="1">
        <v>38869.78953703704</v>
      </c>
      <c r="D84" t="s">
        <v>234</v>
      </c>
      <c r="E84" t="s">
        <v>213</v>
      </c>
      <c r="F84" t="s">
        <v>214</v>
      </c>
      <c r="G84" t="s">
        <v>69</v>
      </c>
      <c r="H84" t="s">
        <v>221</v>
      </c>
      <c r="I84" t="s">
        <v>216</v>
      </c>
      <c r="J84" t="s">
        <v>232</v>
      </c>
      <c r="K84">
        <v>1</v>
      </c>
      <c r="L84" t="s">
        <v>254</v>
      </c>
      <c r="N84" t="s">
        <v>319</v>
      </c>
    </row>
    <row r="85" spans="1:14" ht="12.75">
      <c r="A85">
        <v>136341</v>
      </c>
      <c r="B85" s="1">
        <v>38819.45012731481</v>
      </c>
      <c r="C85" s="1">
        <v>38883.459178240744</v>
      </c>
      <c r="D85" t="s">
        <v>225</v>
      </c>
      <c r="E85" t="s">
        <v>258</v>
      </c>
      <c r="F85" t="s">
        <v>214</v>
      </c>
      <c r="G85" t="s">
        <v>77</v>
      </c>
      <c r="H85" t="s">
        <v>221</v>
      </c>
      <c r="I85" t="s">
        <v>216</v>
      </c>
      <c r="J85" t="s">
        <v>232</v>
      </c>
      <c r="K85">
        <v>1</v>
      </c>
      <c r="L85" t="s">
        <v>241</v>
      </c>
      <c r="N85" t="s">
        <v>320</v>
      </c>
    </row>
    <row r="86" spans="1:14" ht="12.75">
      <c r="A86">
        <v>136361</v>
      </c>
      <c r="B86" s="1">
        <v>38819.49979166667</v>
      </c>
      <c r="C86" s="1">
        <v>38820.676574074074</v>
      </c>
      <c r="D86" t="s">
        <v>234</v>
      </c>
      <c r="E86" t="s">
        <v>213</v>
      </c>
      <c r="F86" t="s">
        <v>214</v>
      </c>
      <c r="G86" t="s">
        <v>86</v>
      </c>
      <c r="H86" t="s">
        <v>223</v>
      </c>
      <c r="I86" t="s">
        <v>216</v>
      </c>
      <c r="J86" t="s">
        <v>227</v>
      </c>
      <c r="K86" t="s">
        <v>218</v>
      </c>
      <c r="L86" t="s">
        <v>219</v>
      </c>
      <c r="N86" t="s">
        <v>321</v>
      </c>
    </row>
    <row r="87" spans="1:14" ht="12.75">
      <c r="A87">
        <v>136366</v>
      </c>
      <c r="B87" s="1">
        <v>38819.50780092592</v>
      </c>
      <c r="C87" s="1">
        <v>38834.82939814815</v>
      </c>
      <c r="D87" t="s">
        <v>212</v>
      </c>
      <c r="E87" t="s">
        <v>213</v>
      </c>
      <c r="F87" t="s">
        <v>244</v>
      </c>
      <c r="G87" t="s">
        <v>74</v>
      </c>
      <c r="H87" t="s">
        <v>221</v>
      </c>
      <c r="I87" t="s">
        <v>216</v>
      </c>
      <c r="J87" t="s">
        <v>232</v>
      </c>
      <c r="K87">
        <v>1</v>
      </c>
      <c r="L87" t="s">
        <v>241</v>
      </c>
      <c r="N87" t="s">
        <v>322</v>
      </c>
    </row>
    <row r="88" spans="1:14" ht="12.75">
      <c r="A88">
        <v>136377</v>
      </c>
      <c r="B88" s="1">
        <v>38819.5306712963</v>
      </c>
      <c r="C88" s="1">
        <v>38824.457025462965</v>
      </c>
      <c r="D88" t="s">
        <v>212</v>
      </c>
      <c r="E88" t="s">
        <v>213</v>
      </c>
      <c r="F88" t="s">
        <v>214</v>
      </c>
      <c r="G88" t="s">
        <v>66</v>
      </c>
      <c r="H88" t="s">
        <v>223</v>
      </c>
      <c r="I88" t="s">
        <v>216</v>
      </c>
      <c r="J88" t="s">
        <v>227</v>
      </c>
      <c r="K88" t="s">
        <v>218</v>
      </c>
      <c r="L88" t="s">
        <v>219</v>
      </c>
      <c r="N88" t="s">
        <v>323</v>
      </c>
    </row>
    <row r="89" spans="1:14" ht="12.75">
      <c r="A89">
        <v>136657</v>
      </c>
      <c r="B89" s="1">
        <v>38820.46364583333</v>
      </c>
      <c r="C89" s="1">
        <v>38820.61253472222</v>
      </c>
      <c r="D89" t="s">
        <v>212</v>
      </c>
      <c r="E89" t="s">
        <v>213</v>
      </c>
      <c r="F89" t="s">
        <v>214</v>
      </c>
      <c r="G89" t="s">
        <v>80</v>
      </c>
      <c r="H89" t="s">
        <v>226</v>
      </c>
      <c r="I89" t="s">
        <v>216</v>
      </c>
      <c r="J89" t="s">
        <v>227</v>
      </c>
      <c r="K89" t="s">
        <v>218</v>
      </c>
      <c r="L89" t="s">
        <v>219</v>
      </c>
      <c r="N89" t="s">
        <v>324</v>
      </c>
    </row>
    <row r="90" spans="1:14" ht="12.75">
      <c r="A90">
        <v>136659</v>
      </c>
      <c r="B90" s="1">
        <v>38820.464166666665</v>
      </c>
      <c r="C90" s="1">
        <v>38820.61253472222</v>
      </c>
      <c r="D90" t="s">
        <v>212</v>
      </c>
      <c r="E90" t="s">
        <v>213</v>
      </c>
      <c r="F90" t="s">
        <v>214</v>
      </c>
      <c r="G90" t="s">
        <v>80</v>
      </c>
      <c r="H90" t="s">
        <v>226</v>
      </c>
      <c r="I90" t="s">
        <v>216</v>
      </c>
      <c r="J90" t="s">
        <v>227</v>
      </c>
      <c r="K90" t="s">
        <v>218</v>
      </c>
      <c r="L90" t="s">
        <v>219</v>
      </c>
      <c r="N90" t="s">
        <v>325</v>
      </c>
    </row>
    <row r="91" spans="1:14" ht="12.75">
      <c r="A91">
        <v>136660</v>
      </c>
      <c r="B91" s="1">
        <v>38820.465</v>
      </c>
      <c r="C91" s="1">
        <v>38820.612546296295</v>
      </c>
      <c r="D91" t="s">
        <v>212</v>
      </c>
      <c r="E91" t="s">
        <v>213</v>
      </c>
      <c r="F91" t="s">
        <v>214</v>
      </c>
      <c r="G91" t="s">
        <v>80</v>
      </c>
      <c r="H91" t="s">
        <v>226</v>
      </c>
      <c r="I91" t="s">
        <v>216</v>
      </c>
      <c r="J91" t="s">
        <v>227</v>
      </c>
      <c r="K91" t="s">
        <v>218</v>
      </c>
      <c r="L91" t="s">
        <v>219</v>
      </c>
      <c r="N91" t="s">
        <v>326</v>
      </c>
    </row>
    <row r="92" spans="1:14" ht="12.75">
      <c r="A92">
        <v>136661</v>
      </c>
      <c r="B92" s="1">
        <v>38820.46832175926</v>
      </c>
      <c r="C92" s="1">
        <v>38820.612546296295</v>
      </c>
      <c r="D92" t="s">
        <v>212</v>
      </c>
      <c r="E92" t="s">
        <v>213</v>
      </c>
      <c r="F92" t="s">
        <v>214</v>
      </c>
      <c r="G92" t="s">
        <v>80</v>
      </c>
      <c r="H92" t="s">
        <v>226</v>
      </c>
      <c r="I92" t="s">
        <v>216</v>
      </c>
      <c r="J92" t="s">
        <v>227</v>
      </c>
      <c r="K92" t="s">
        <v>218</v>
      </c>
      <c r="L92" t="s">
        <v>219</v>
      </c>
      <c r="N92" t="s">
        <v>327</v>
      </c>
    </row>
    <row r="93" spans="1:14" ht="12.75">
      <c r="A93">
        <v>136879</v>
      </c>
      <c r="B93" s="1">
        <v>38821.63179398148</v>
      </c>
      <c r="C93" s="1">
        <v>38832.78871527778</v>
      </c>
      <c r="D93" t="s">
        <v>328</v>
      </c>
      <c r="E93" t="s">
        <v>213</v>
      </c>
      <c r="F93" t="s">
        <v>214</v>
      </c>
      <c r="G93" t="s">
        <v>70</v>
      </c>
      <c r="H93" t="s">
        <v>221</v>
      </c>
      <c r="I93" t="s">
        <v>216</v>
      </c>
      <c r="J93" t="s">
        <v>232</v>
      </c>
      <c r="K93" t="s">
        <v>218</v>
      </c>
      <c r="L93" t="s">
        <v>219</v>
      </c>
      <c r="N93" t="s">
        <v>329</v>
      </c>
    </row>
    <row r="94" spans="1:14" ht="12.75">
      <c r="A94">
        <v>137022</v>
      </c>
      <c r="B94" s="1">
        <v>38824.54607638889</v>
      </c>
      <c r="C94" s="1">
        <v>38824.54607638889</v>
      </c>
      <c r="D94" t="s">
        <v>212</v>
      </c>
      <c r="E94" t="s">
        <v>213</v>
      </c>
      <c r="F94" t="s">
        <v>214</v>
      </c>
      <c r="G94" t="s">
        <v>66</v>
      </c>
      <c r="H94" t="s">
        <v>223</v>
      </c>
      <c r="I94" t="s">
        <v>216</v>
      </c>
      <c r="J94" t="s">
        <v>227</v>
      </c>
      <c r="K94" t="s">
        <v>218</v>
      </c>
      <c r="L94" t="s">
        <v>219</v>
      </c>
      <c r="N94" t="s">
        <v>330</v>
      </c>
    </row>
    <row r="95" spans="1:14" ht="12.75">
      <c r="A95">
        <v>137023</v>
      </c>
      <c r="B95" s="1">
        <v>38824.54975694444</v>
      </c>
      <c r="C95" s="1">
        <v>38887.57734953704</v>
      </c>
      <c r="D95" t="s">
        <v>212</v>
      </c>
      <c r="E95" t="s">
        <v>213</v>
      </c>
      <c r="F95" t="s">
        <v>214</v>
      </c>
      <c r="G95" t="s">
        <v>78</v>
      </c>
      <c r="H95" t="s">
        <v>226</v>
      </c>
      <c r="I95" t="s">
        <v>216</v>
      </c>
      <c r="J95" t="s">
        <v>232</v>
      </c>
      <c r="K95">
        <v>1</v>
      </c>
      <c r="L95" t="s">
        <v>229</v>
      </c>
      <c r="N95" t="s">
        <v>331</v>
      </c>
    </row>
    <row r="96" spans="1:14" ht="12.75">
      <c r="A96">
        <v>146502</v>
      </c>
      <c r="B96" s="1">
        <v>38880.019837962966</v>
      </c>
      <c r="C96" s="1">
        <v>38880.817708333336</v>
      </c>
      <c r="D96" t="s">
        <v>225</v>
      </c>
      <c r="E96" t="s">
        <v>258</v>
      </c>
      <c r="F96" t="s">
        <v>214</v>
      </c>
      <c r="G96" t="s">
        <v>70</v>
      </c>
      <c r="H96" t="s">
        <v>223</v>
      </c>
      <c r="I96" t="s">
        <v>216</v>
      </c>
      <c r="J96" t="s">
        <v>232</v>
      </c>
      <c r="K96">
        <v>1</v>
      </c>
      <c r="L96" t="s">
        <v>229</v>
      </c>
      <c r="N96" t="s">
        <v>676</v>
      </c>
    </row>
    <row r="97" spans="1:14" ht="12.75">
      <c r="A97">
        <v>137239</v>
      </c>
      <c r="B97" s="1">
        <v>38825.47408564815</v>
      </c>
      <c r="C97" s="1">
        <v>38838.68209490741</v>
      </c>
      <c r="D97" t="s">
        <v>234</v>
      </c>
      <c r="E97" t="s">
        <v>258</v>
      </c>
      <c r="F97" t="s">
        <v>214</v>
      </c>
      <c r="H97" t="s">
        <v>226</v>
      </c>
      <c r="I97" t="s">
        <v>216</v>
      </c>
      <c r="J97" t="s">
        <v>227</v>
      </c>
      <c r="K97" t="s">
        <v>218</v>
      </c>
      <c r="L97" t="s">
        <v>219</v>
      </c>
      <c r="N97" t="s">
        <v>333</v>
      </c>
    </row>
    <row r="98" spans="1:14" ht="12.75">
      <c r="A98">
        <v>137241</v>
      </c>
      <c r="B98" s="1">
        <v>38825.47752314815</v>
      </c>
      <c r="C98" s="1">
        <v>38862.68921296296</v>
      </c>
      <c r="D98" t="s">
        <v>234</v>
      </c>
      <c r="E98" t="s">
        <v>258</v>
      </c>
      <c r="F98" t="s">
        <v>244</v>
      </c>
      <c r="G98" t="s">
        <v>81</v>
      </c>
      <c r="H98" t="s">
        <v>226</v>
      </c>
      <c r="I98" t="s">
        <v>216</v>
      </c>
      <c r="J98" t="s">
        <v>227</v>
      </c>
      <c r="K98">
        <v>1</v>
      </c>
      <c r="L98" t="s">
        <v>254</v>
      </c>
      <c r="N98" t="s">
        <v>334</v>
      </c>
    </row>
    <row r="99" spans="1:14" ht="12.75">
      <c r="A99">
        <v>137242</v>
      </c>
      <c r="B99" s="1">
        <v>38825.47956018519</v>
      </c>
      <c r="C99" s="1">
        <v>38853.70659722222</v>
      </c>
      <c r="D99" t="s">
        <v>234</v>
      </c>
      <c r="E99" t="s">
        <v>258</v>
      </c>
      <c r="F99" t="s">
        <v>244</v>
      </c>
      <c r="G99" t="s">
        <v>81</v>
      </c>
      <c r="H99" t="s">
        <v>226</v>
      </c>
      <c r="I99" t="s">
        <v>216</v>
      </c>
      <c r="J99" t="s">
        <v>227</v>
      </c>
      <c r="K99">
        <v>1</v>
      </c>
      <c r="L99" t="s">
        <v>254</v>
      </c>
      <c r="N99" t="s">
        <v>335</v>
      </c>
    </row>
    <row r="100" spans="1:14" ht="12.75">
      <c r="A100">
        <v>137243</v>
      </c>
      <c r="B100" s="1">
        <v>38825.48320601852</v>
      </c>
      <c r="C100" s="1">
        <v>38903.74476851852</v>
      </c>
      <c r="D100" t="s">
        <v>234</v>
      </c>
      <c r="E100" t="s">
        <v>258</v>
      </c>
      <c r="F100" t="s">
        <v>244</v>
      </c>
      <c r="G100" t="s">
        <v>81</v>
      </c>
      <c r="H100" t="s">
        <v>226</v>
      </c>
      <c r="I100" t="s">
        <v>216</v>
      </c>
      <c r="J100" t="s">
        <v>227</v>
      </c>
      <c r="K100">
        <v>1</v>
      </c>
      <c r="L100" t="s">
        <v>229</v>
      </c>
      <c r="N100" t="s">
        <v>336</v>
      </c>
    </row>
    <row r="101" spans="1:14" ht="12.75">
      <c r="A101">
        <v>137245</v>
      </c>
      <c r="B101" s="1">
        <v>38825.484131944446</v>
      </c>
      <c r="C101" s="1">
        <v>38904.83181712963</v>
      </c>
      <c r="D101" t="s">
        <v>212</v>
      </c>
      <c r="E101" t="s">
        <v>258</v>
      </c>
      <c r="F101" t="s">
        <v>244</v>
      </c>
      <c r="G101" t="s">
        <v>81</v>
      </c>
      <c r="H101" t="s">
        <v>226</v>
      </c>
      <c r="I101" t="s">
        <v>216</v>
      </c>
      <c r="J101" t="s">
        <v>227</v>
      </c>
      <c r="K101">
        <v>1</v>
      </c>
      <c r="L101" t="s">
        <v>229</v>
      </c>
      <c r="N101" t="s">
        <v>337</v>
      </c>
    </row>
    <row r="102" spans="1:14" ht="12.75">
      <c r="A102">
        <v>137247</v>
      </c>
      <c r="B102" s="1">
        <v>38825.485081018516</v>
      </c>
      <c r="C102" s="1">
        <v>38842.805625</v>
      </c>
      <c r="D102" t="s">
        <v>234</v>
      </c>
      <c r="E102" t="s">
        <v>258</v>
      </c>
      <c r="F102" t="s">
        <v>214</v>
      </c>
      <c r="G102" t="s">
        <v>81</v>
      </c>
      <c r="H102" t="s">
        <v>226</v>
      </c>
      <c r="I102" t="s">
        <v>216</v>
      </c>
      <c r="J102" t="s">
        <v>227</v>
      </c>
      <c r="K102">
        <v>1</v>
      </c>
      <c r="L102" t="s">
        <v>254</v>
      </c>
      <c r="N102" t="s">
        <v>338</v>
      </c>
    </row>
    <row r="103" spans="1:14" ht="12.75">
      <c r="A103">
        <v>137250</v>
      </c>
      <c r="B103" s="1">
        <v>38825.4865625</v>
      </c>
      <c r="C103" s="1">
        <v>38903.86614583333</v>
      </c>
      <c r="D103" t="s">
        <v>234</v>
      </c>
      <c r="E103" t="s">
        <v>258</v>
      </c>
      <c r="F103" t="s">
        <v>244</v>
      </c>
      <c r="G103" t="s">
        <v>81</v>
      </c>
      <c r="H103" t="s">
        <v>226</v>
      </c>
      <c r="I103" t="s">
        <v>216</v>
      </c>
      <c r="J103" t="s">
        <v>227</v>
      </c>
      <c r="K103" t="s">
        <v>218</v>
      </c>
      <c r="L103" t="s">
        <v>229</v>
      </c>
      <c r="N103" t="s">
        <v>339</v>
      </c>
    </row>
    <row r="104" spans="1:14" ht="12.75">
      <c r="A104">
        <v>137251</v>
      </c>
      <c r="B104" s="1">
        <v>38825.48737268519</v>
      </c>
      <c r="C104" s="1">
        <v>38839.530324074076</v>
      </c>
      <c r="D104" t="s">
        <v>212</v>
      </c>
      <c r="E104" t="s">
        <v>258</v>
      </c>
      <c r="F104" t="s">
        <v>244</v>
      </c>
      <c r="G104" t="s">
        <v>72</v>
      </c>
      <c r="H104" t="s">
        <v>215</v>
      </c>
      <c r="I104" t="s">
        <v>216</v>
      </c>
      <c r="J104" t="s">
        <v>227</v>
      </c>
      <c r="K104">
        <v>1</v>
      </c>
      <c r="L104" t="s">
        <v>229</v>
      </c>
      <c r="N104" t="s">
        <v>340</v>
      </c>
    </row>
    <row r="105" spans="1:14" ht="12.75">
      <c r="A105">
        <v>137253</v>
      </c>
      <c r="B105" s="1">
        <v>38825.489953703705</v>
      </c>
      <c r="C105" s="1">
        <v>38841.720972222225</v>
      </c>
      <c r="D105" t="s">
        <v>234</v>
      </c>
      <c r="E105" t="s">
        <v>258</v>
      </c>
      <c r="F105" t="s">
        <v>244</v>
      </c>
      <c r="H105" t="s">
        <v>226</v>
      </c>
      <c r="I105" t="s">
        <v>216</v>
      </c>
      <c r="J105" t="s">
        <v>227</v>
      </c>
      <c r="K105">
        <v>1</v>
      </c>
      <c r="L105" t="s">
        <v>254</v>
      </c>
      <c r="N105" t="s">
        <v>341</v>
      </c>
    </row>
    <row r="106" spans="1:14" ht="12.75">
      <c r="A106">
        <v>137254</v>
      </c>
      <c r="B106" s="1">
        <v>38825.491122685184</v>
      </c>
      <c r="C106" s="1">
        <v>38903.82815972222</v>
      </c>
      <c r="D106" t="s">
        <v>234</v>
      </c>
      <c r="E106" t="s">
        <v>258</v>
      </c>
      <c r="F106" t="s">
        <v>244</v>
      </c>
      <c r="G106" t="s">
        <v>81</v>
      </c>
      <c r="H106" t="s">
        <v>226</v>
      </c>
      <c r="I106" t="s">
        <v>216</v>
      </c>
      <c r="J106" t="s">
        <v>227</v>
      </c>
      <c r="K106">
        <v>1</v>
      </c>
      <c r="L106" t="s">
        <v>229</v>
      </c>
      <c r="N106" t="s">
        <v>342</v>
      </c>
    </row>
    <row r="107" spans="1:14" ht="12.75">
      <c r="A107">
        <v>137255</v>
      </c>
      <c r="B107" s="1">
        <v>38825.492476851854</v>
      </c>
      <c r="C107" s="1">
        <v>38830.084872685184</v>
      </c>
      <c r="D107" t="s">
        <v>234</v>
      </c>
      <c r="E107" t="s">
        <v>253</v>
      </c>
      <c r="F107" t="s">
        <v>244</v>
      </c>
      <c r="G107" t="s">
        <v>75</v>
      </c>
      <c r="H107" t="s">
        <v>223</v>
      </c>
      <c r="I107" t="s">
        <v>216</v>
      </c>
      <c r="J107" t="s">
        <v>227</v>
      </c>
      <c r="K107">
        <v>1</v>
      </c>
      <c r="L107" t="s">
        <v>343</v>
      </c>
      <c r="N107" t="s">
        <v>344</v>
      </c>
    </row>
    <row r="108" spans="1:14" ht="12.75">
      <c r="A108">
        <v>137256</v>
      </c>
      <c r="B108" s="1">
        <v>38825.49340277778</v>
      </c>
      <c r="C108" s="1">
        <v>38839.75987268519</v>
      </c>
      <c r="D108" t="s">
        <v>234</v>
      </c>
      <c r="E108" t="s">
        <v>253</v>
      </c>
      <c r="F108" t="s">
        <v>214</v>
      </c>
      <c r="G108" t="s">
        <v>66</v>
      </c>
      <c r="H108" t="s">
        <v>226</v>
      </c>
      <c r="I108" t="s">
        <v>216</v>
      </c>
      <c r="J108" t="s">
        <v>227</v>
      </c>
      <c r="K108">
        <v>1</v>
      </c>
      <c r="L108" t="s">
        <v>241</v>
      </c>
      <c r="N108" t="s">
        <v>345</v>
      </c>
    </row>
    <row r="109" spans="1:14" ht="12.75">
      <c r="A109">
        <v>137258</v>
      </c>
      <c r="B109" s="1">
        <v>38825.49444444444</v>
      </c>
      <c r="C109" s="1">
        <v>38825.49465277778</v>
      </c>
      <c r="D109" t="s">
        <v>234</v>
      </c>
      <c r="E109" t="s">
        <v>253</v>
      </c>
      <c r="F109" t="s">
        <v>214</v>
      </c>
      <c r="G109" t="s">
        <v>66</v>
      </c>
      <c r="H109" t="s">
        <v>223</v>
      </c>
      <c r="I109" t="s">
        <v>216</v>
      </c>
      <c r="J109" t="s">
        <v>227</v>
      </c>
      <c r="K109" t="s">
        <v>218</v>
      </c>
      <c r="L109" t="s">
        <v>219</v>
      </c>
      <c r="N109" t="s">
        <v>346</v>
      </c>
    </row>
    <row r="110" spans="1:14" ht="12.75">
      <c r="A110">
        <v>137261</v>
      </c>
      <c r="B110" s="1">
        <v>38825.49561342593</v>
      </c>
      <c r="C110" s="1">
        <v>38825.495787037034</v>
      </c>
      <c r="D110" t="s">
        <v>234</v>
      </c>
      <c r="E110" t="s">
        <v>253</v>
      </c>
      <c r="F110" t="s">
        <v>214</v>
      </c>
      <c r="G110" t="s">
        <v>66</v>
      </c>
      <c r="H110" t="s">
        <v>223</v>
      </c>
      <c r="I110" t="s">
        <v>216</v>
      </c>
      <c r="J110" t="s">
        <v>227</v>
      </c>
      <c r="K110" t="s">
        <v>218</v>
      </c>
      <c r="L110" t="s">
        <v>219</v>
      </c>
      <c r="N110" t="s">
        <v>347</v>
      </c>
    </row>
    <row r="111" spans="1:14" ht="12.75">
      <c r="A111">
        <v>137263</v>
      </c>
      <c r="B111" s="1">
        <v>38825.4975</v>
      </c>
      <c r="C111" s="1">
        <v>38825.497766203705</v>
      </c>
      <c r="D111" t="s">
        <v>234</v>
      </c>
      <c r="E111" t="s">
        <v>253</v>
      </c>
      <c r="F111" t="s">
        <v>244</v>
      </c>
      <c r="G111" t="s">
        <v>66</v>
      </c>
      <c r="H111" t="s">
        <v>223</v>
      </c>
      <c r="I111" t="s">
        <v>216</v>
      </c>
      <c r="J111" t="s">
        <v>227</v>
      </c>
      <c r="K111" t="s">
        <v>218</v>
      </c>
      <c r="L111" t="s">
        <v>219</v>
      </c>
      <c r="N111" t="s">
        <v>348</v>
      </c>
    </row>
    <row r="112" spans="1:14" ht="12.75">
      <c r="A112">
        <v>137265</v>
      </c>
      <c r="B112" s="1">
        <v>38825.4987962963</v>
      </c>
      <c r="C112" s="1">
        <v>38825.49900462963</v>
      </c>
      <c r="D112" t="s">
        <v>234</v>
      </c>
      <c r="E112" t="s">
        <v>253</v>
      </c>
      <c r="F112" t="s">
        <v>244</v>
      </c>
      <c r="G112" t="s">
        <v>66</v>
      </c>
      <c r="H112" t="s">
        <v>223</v>
      </c>
      <c r="I112" t="s">
        <v>216</v>
      </c>
      <c r="J112" t="s">
        <v>227</v>
      </c>
      <c r="K112" t="s">
        <v>218</v>
      </c>
      <c r="L112" t="s">
        <v>219</v>
      </c>
      <c r="N112" t="s">
        <v>349</v>
      </c>
    </row>
    <row r="113" spans="1:14" ht="12.75">
      <c r="A113">
        <v>137268</v>
      </c>
      <c r="B113" s="1">
        <v>38825.50038194445</v>
      </c>
      <c r="C113" s="1">
        <v>38825.500706018516</v>
      </c>
      <c r="D113" t="s">
        <v>234</v>
      </c>
      <c r="E113" t="s">
        <v>253</v>
      </c>
      <c r="F113" t="s">
        <v>244</v>
      </c>
      <c r="G113" t="s">
        <v>66</v>
      </c>
      <c r="H113" t="s">
        <v>223</v>
      </c>
      <c r="I113" t="s">
        <v>216</v>
      </c>
      <c r="J113" t="s">
        <v>227</v>
      </c>
      <c r="K113" t="s">
        <v>218</v>
      </c>
      <c r="L113" t="s">
        <v>219</v>
      </c>
      <c r="N113" t="s">
        <v>350</v>
      </c>
    </row>
    <row r="114" spans="1:14" ht="12.75">
      <c r="A114">
        <v>137271</v>
      </c>
      <c r="B114" s="1">
        <v>38825.50193287037</v>
      </c>
      <c r="C114" s="1">
        <v>38825.50208333333</v>
      </c>
      <c r="D114" t="s">
        <v>234</v>
      </c>
      <c r="E114" t="s">
        <v>253</v>
      </c>
      <c r="F114" t="s">
        <v>244</v>
      </c>
      <c r="G114" t="s">
        <v>66</v>
      </c>
      <c r="H114" t="s">
        <v>223</v>
      </c>
      <c r="I114" t="s">
        <v>216</v>
      </c>
      <c r="J114" t="s">
        <v>227</v>
      </c>
      <c r="K114" t="s">
        <v>218</v>
      </c>
      <c r="L114" t="s">
        <v>219</v>
      </c>
      <c r="N114" t="s">
        <v>351</v>
      </c>
    </row>
    <row r="115" spans="1:14" ht="12.75">
      <c r="A115">
        <v>137273</v>
      </c>
      <c r="B115" s="1">
        <v>38825.50392361111</v>
      </c>
      <c r="C115" s="1">
        <v>38825.504155092596</v>
      </c>
      <c r="D115" t="s">
        <v>234</v>
      </c>
      <c r="E115" t="s">
        <v>253</v>
      </c>
      <c r="F115" t="s">
        <v>244</v>
      </c>
      <c r="G115" t="s">
        <v>66</v>
      </c>
      <c r="H115" t="s">
        <v>223</v>
      </c>
      <c r="I115" t="s">
        <v>216</v>
      </c>
      <c r="J115" t="s">
        <v>227</v>
      </c>
      <c r="K115" t="s">
        <v>218</v>
      </c>
      <c r="L115" t="s">
        <v>219</v>
      </c>
      <c r="N115" t="s">
        <v>352</v>
      </c>
    </row>
    <row r="116" spans="1:14" ht="12.75">
      <c r="A116">
        <v>137274</v>
      </c>
      <c r="B116" s="1">
        <v>38825.50508101852</v>
      </c>
      <c r="C116" s="1">
        <v>38843.487650462965</v>
      </c>
      <c r="D116" t="s">
        <v>234</v>
      </c>
      <c r="E116" t="s">
        <v>253</v>
      </c>
      <c r="F116" t="s">
        <v>214</v>
      </c>
      <c r="H116" t="s">
        <v>215</v>
      </c>
      <c r="I116" t="s">
        <v>216</v>
      </c>
      <c r="J116" t="s">
        <v>227</v>
      </c>
      <c r="K116">
        <v>1</v>
      </c>
      <c r="L116" t="s">
        <v>343</v>
      </c>
      <c r="N116" t="s">
        <v>353</v>
      </c>
    </row>
    <row r="117" spans="1:14" ht="12.75">
      <c r="A117">
        <v>137275</v>
      </c>
      <c r="B117" s="1">
        <v>38825.50636574074</v>
      </c>
      <c r="C117" s="1">
        <v>38825.506574074076</v>
      </c>
      <c r="D117" t="s">
        <v>234</v>
      </c>
      <c r="E117" t="s">
        <v>253</v>
      </c>
      <c r="F117" t="s">
        <v>244</v>
      </c>
      <c r="G117" t="s">
        <v>66</v>
      </c>
      <c r="H117" t="s">
        <v>223</v>
      </c>
      <c r="I117" t="s">
        <v>216</v>
      </c>
      <c r="J117" t="s">
        <v>227</v>
      </c>
      <c r="K117" t="s">
        <v>218</v>
      </c>
      <c r="L117" t="s">
        <v>219</v>
      </c>
      <c r="N117" t="s">
        <v>354</v>
      </c>
    </row>
    <row r="118" spans="1:14" ht="12.75">
      <c r="A118">
        <v>137277</v>
      </c>
      <c r="B118" s="1">
        <v>38825.50740740741</v>
      </c>
      <c r="C118" s="1">
        <v>38870.81070601852</v>
      </c>
      <c r="D118" t="s">
        <v>234</v>
      </c>
      <c r="E118" t="s">
        <v>253</v>
      </c>
      <c r="F118" t="s">
        <v>214</v>
      </c>
      <c r="G118" t="s">
        <v>66</v>
      </c>
      <c r="H118" t="s">
        <v>223</v>
      </c>
      <c r="I118" t="s">
        <v>216</v>
      </c>
      <c r="J118" t="s">
        <v>227</v>
      </c>
      <c r="K118" t="s">
        <v>218</v>
      </c>
      <c r="L118" t="s">
        <v>219</v>
      </c>
      <c r="N118" t="s">
        <v>355</v>
      </c>
    </row>
    <row r="119" spans="1:14" ht="12.75">
      <c r="A119">
        <v>137279</v>
      </c>
      <c r="B119" s="1">
        <v>38825.508472222224</v>
      </c>
      <c r="C119" s="1">
        <v>38882.628900462965</v>
      </c>
      <c r="D119" t="s">
        <v>234</v>
      </c>
      <c r="E119" t="s">
        <v>253</v>
      </c>
      <c r="F119" t="s">
        <v>244</v>
      </c>
      <c r="G119" t="s">
        <v>66</v>
      </c>
      <c r="H119" t="s">
        <v>223</v>
      </c>
      <c r="I119" t="s">
        <v>216</v>
      </c>
      <c r="J119" t="s">
        <v>227</v>
      </c>
      <c r="K119" t="s">
        <v>218</v>
      </c>
      <c r="L119" t="s">
        <v>219</v>
      </c>
      <c r="N119" t="s">
        <v>356</v>
      </c>
    </row>
    <row r="120" spans="1:14" ht="12.75">
      <c r="A120">
        <v>137282</v>
      </c>
      <c r="B120" s="1">
        <v>38825.50962962963</v>
      </c>
      <c r="C120" s="1">
        <v>38882.62934027778</v>
      </c>
      <c r="D120" t="s">
        <v>234</v>
      </c>
      <c r="E120" t="s">
        <v>253</v>
      </c>
      <c r="F120" t="s">
        <v>244</v>
      </c>
      <c r="G120" t="s">
        <v>66</v>
      </c>
      <c r="H120" t="s">
        <v>223</v>
      </c>
      <c r="I120" t="s">
        <v>216</v>
      </c>
      <c r="J120" t="s">
        <v>227</v>
      </c>
      <c r="K120" t="s">
        <v>218</v>
      </c>
      <c r="L120" t="s">
        <v>219</v>
      </c>
      <c r="N120" t="s">
        <v>357</v>
      </c>
    </row>
    <row r="121" spans="1:14" ht="12.75">
      <c r="A121">
        <v>137284</v>
      </c>
      <c r="B121" s="1">
        <v>38825.510717592595</v>
      </c>
      <c r="C121" s="1">
        <v>38839.76228009259</v>
      </c>
      <c r="D121" t="s">
        <v>234</v>
      </c>
      <c r="E121" t="s">
        <v>253</v>
      </c>
      <c r="F121" t="s">
        <v>244</v>
      </c>
      <c r="H121" t="s">
        <v>223</v>
      </c>
      <c r="I121" t="s">
        <v>216</v>
      </c>
      <c r="J121" t="s">
        <v>227</v>
      </c>
      <c r="K121">
        <v>1</v>
      </c>
      <c r="L121" t="s">
        <v>343</v>
      </c>
      <c r="N121" t="s">
        <v>358</v>
      </c>
    </row>
    <row r="122" spans="1:14" ht="12.75">
      <c r="A122">
        <v>137285</v>
      </c>
      <c r="B122" s="1">
        <v>38825.511655092596</v>
      </c>
      <c r="C122" s="1">
        <v>38867.60975694445</v>
      </c>
      <c r="D122" t="s">
        <v>234</v>
      </c>
      <c r="E122" t="s">
        <v>253</v>
      </c>
      <c r="F122" t="s">
        <v>244</v>
      </c>
      <c r="G122" t="s">
        <v>66</v>
      </c>
      <c r="H122" t="s">
        <v>223</v>
      </c>
      <c r="I122" t="s">
        <v>216</v>
      </c>
      <c r="J122" t="s">
        <v>227</v>
      </c>
      <c r="K122" t="s">
        <v>218</v>
      </c>
      <c r="L122" t="s">
        <v>219</v>
      </c>
      <c r="N122" t="s">
        <v>359</v>
      </c>
    </row>
    <row r="123" spans="1:14" ht="12.75">
      <c r="A123">
        <v>137288</v>
      </c>
      <c r="B123" s="1">
        <v>38825.51224537037</v>
      </c>
      <c r="C123" s="1">
        <v>38866.83190972222</v>
      </c>
      <c r="D123" t="s">
        <v>234</v>
      </c>
      <c r="E123" t="s">
        <v>253</v>
      </c>
      <c r="F123" t="s">
        <v>244</v>
      </c>
      <c r="G123" t="s">
        <v>80</v>
      </c>
      <c r="H123" t="s">
        <v>223</v>
      </c>
      <c r="I123" t="s">
        <v>216</v>
      </c>
      <c r="J123" t="s">
        <v>227</v>
      </c>
      <c r="K123">
        <v>1</v>
      </c>
      <c r="L123" t="s">
        <v>229</v>
      </c>
      <c r="N123" t="s">
        <v>360</v>
      </c>
    </row>
    <row r="124" spans="1:14" ht="12.75">
      <c r="A124">
        <v>137289</v>
      </c>
      <c r="B124" s="1">
        <v>38825.513032407405</v>
      </c>
      <c r="C124" s="1">
        <v>38825.513125</v>
      </c>
      <c r="D124" t="s">
        <v>234</v>
      </c>
      <c r="E124" t="s">
        <v>253</v>
      </c>
      <c r="F124" t="s">
        <v>244</v>
      </c>
      <c r="G124" t="s">
        <v>66</v>
      </c>
      <c r="H124" t="s">
        <v>223</v>
      </c>
      <c r="I124" t="s">
        <v>216</v>
      </c>
      <c r="J124" t="s">
        <v>227</v>
      </c>
      <c r="K124" t="s">
        <v>218</v>
      </c>
      <c r="L124" t="s">
        <v>219</v>
      </c>
      <c r="N124" t="s">
        <v>361</v>
      </c>
    </row>
    <row r="125" spans="1:14" ht="12.75">
      <c r="A125">
        <v>137290</v>
      </c>
      <c r="B125" s="1">
        <v>38825.513761574075</v>
      </c>
      <c r="C125" s="1">
        <v>38839.56658564815</v>
      </c>
      <c r="D125" t="s">
        <v>234</v>
      </c>
      <c r="E125" t="s">
        <v>253</v>
      </c>
      <c r="F125" t="s">
        <v>244</v>
      </c>
      <c r="G125" t="s">
        <v>88</v>
      </c>
      <c r="H125" t="s">
        <v>223</v>
      </c>
      <c r="I125" t="s">
        <v>216</v>
      </c>
      <c r="J125" t="s">
        <v>227</v>
      </c>
      <c r="K125">
        <v>1</v>
      </c>
      <c r="L125" t="s">
        <v>229</v>
      </c>
      <c r="N125" t="s">
        <v>362</v>
      </c>
    </row>
    <row r="126" spans="1:14" ht="12.75">
      <c r="A126">
        <v>137291</v>
      </c>
      <c r="B126" s="1">
        <v>38825.514444444445</v>
      </c>
      <c r="C126" s="1">
        <v>38825.514548611114</v>
      </c>
      <c r="D126" t="s">
        <v>234</v>
      </c>
      <c r="E126" t="s">
        <v>253</v>
      </c>
      <c r="F126" t="s">
        <v>244</v>
      </c>
      <c r="G126" t="s">
        <v>66</v>
      </c>
      <c r="H126" t="s">
        <v>223</v>
      </c>
      <c r="I126" t="s">
        <v>216</v>
      </c>
      <c r="J126" t="s">
        <v>227</v>
      </c>
      <c r="K126" t="s">
        <v>218</v>
      </c>
      <c r="L126" t="s">
        <v>219</v>
      </c>
      <c r="N126" t="s">
        <v>363</v>
      </c>
    </row>
    <row r="127" spans="1:14" ht="12.75">
      <c r="A127">
        <v>137294</v>
      </c>
      <c r="B127" s="1">
        <v>38825.51561342592</v>
      </c>
      <c r="C127" s="1">
        <v>38826.82429398148</v>
      </c>
      <c r="D127" t="s">
        <v>234</v>
      </c>
      <c r="E127" t="s">
        <v>253</v>
      </c>
      <c r="F127" t="s">
        <v>244</v>
      </c>
      <c r="G127" t="s">
        <v>66</v>
      </c>
      <c r="H127" t="s">
        <v>223</v>
      </c>
      <c r="I127" t="s">
        <v>216</v>
      </c>
      <c r="J127" t="s">
        <v>217</v>
      </c>
      <c r="K127" t="s">
        <v>218</v>
      </c>
      <c r="L127" t="s">
        <v>219</v>
      </c>
      <c r="N127" t="s">
        <v>364</v>
      </c>
    </row>
    <row r="128" spans="1:14" ht="12.75">
      <c r="A128">
        <v>137343</v>
      </c>
      <c r="B128" s="1">
        <v>38825.6459837963</v>
      </c>
      <c r="C128" s="1">
        <v>38826.612858796296</v>
      </c>
      <c r="D128" t="s">
        <v>234</v>
      </c>
      <c r="E128" t="s">
        <v>213</v>
      </c>
      <c r="F128" t="s">
        <v>214</v>
      </c>
      <c r="G128" t="s">
        <v>81</v>
      </c>
      <c r="H128" t="s">
        <v>226</v>
      </c>
      <c r="I128" t="s">
        <v>216</v>
      </c>
      <c r="J128" t="s">
        <v>227</v>
      </c>
      <c r="K128" t="s">
        <v>218</v>
      </c>
      <c r="L128" t="s">
        <v>219</v>
      </c>
      <c r="N128" t="s">
        <v>365</v>
      </c>
    </row>
    <row r="129" spans="1:14" ht="12.75">
      <c r="A129">
        <v>137414</v>
      </c>
      <c r="B129" s="1">
        <v>38825.92697916667</v>
      </c>
      <c r="C129" s="1">
        <v>38875.68423611111</v>
      </c>
      <c r="D129" t="s">
        <v>225</v>
      </c>
      <c r="E129" t="s">
        <v>253</v>
      </c>
      <c r="F129" t="s">
        <v>214</v>
      </c>
      <c r="G129" t="s">
        <v>76</v>
      </c>
      <c r="H129" t="s">
        <v>226</v>
      </c>
      <c r="I129" t="s">
        <v>216</v>
      </c>
      <c r="J129" t="s">
        <v>227</v>
      </c>
      <c r="K129">
        <v>1</v>
      </c>
      <c r="L129" t="s">
        <v>229</v>
      </c>
      <c r="N129" t="s">
        <v>366</v>
      </c>
    </row>
    <row r="130" spans="1:14" ht="12.75">
      <c r="A130">
        <v>137556</v>
      </c>
      <c r="B130" s="1">
        <v>38826.59405092592</v>
      </c>
      <c r="C130" s="1">
        <v>38828.61761574074</v>
      </c>
      <c r="D130" t="s">
        <v>212</v>
      </c>
      <c r="E130" t="s">
        <v>213</v>
      </c>
      <c r="F130" t="s">
        <v>214</v>
      </c>
      <c r="G130" t="s">
        <v>79</v>
      </c>
      <c r="H130" t="s">
        <v>226</v>
      </c>
      <c r="I130" t="s">
        <v>216</v>
      </c>
      <c r="J130" t="s">
        <v>227</v>
      </c>
      <c r="K130" t="s">
        <v>218</v>
      </c>
      <c r="L130" t="s">
        <v>219</v>
      </c>
      <c r="N130" t="s">
        <v>367</v>
      </c>
    </row>
    <row r="131" spans="1:14" ht="12.75">
      <c r="A131">
        <v>137562</v>
      </c>
      <c r="B131" s="1">
        <v>38826.599386574075</v>
      </c>
      <c r="C131" s="1">
        <v>38828.47767361111</v>
      </c>
      <c r="D131" t="s">
        <v>212</v>
      </c>
      <c r="E131" t="s">
        <v>213</v>
      </c>
      <c r="F131" t="s">
        <v>214</v>
      </c>
      <c r="G131" t="s">
        <v>66</v>
      </c>
      <c r="H131" t="s">
        <v>226</v>
      </c>
      <c r="I131" t="s">
        <v>216</v>
      </c>
      <c r="J131" t="s">
        <v>227</v>
      </c>
      <c r="K131" t="s">
        <v>218</v>
      </c>
      <c r="L131" t="s">
        <v>219</v>
      </c>
      <c r="N131" t="s">
        <v>368</v>
      </c>
    </row>
    <row r="132" spans="1:14" ht="12.75">
      <c r="A132">
        <v>137563</v>
      </c>
      <c r="B132" s="1">
        <v>38826.59997685185</v>
      </c>
      <c r="C132" s="1">
        <v>38828.496203703704</v>
      </c>
      <c r="D132" t="s">
        <v>212</v>
      </c>
      <c r="E132" t="s">
        <v>213</v>
      </c>
      <c r="F132" t="s">
        <v>214</v>
      </c>
      <c r="G132" t="s">
        <v>66</v>
      </c>
      <c r="H132" t="s">
        <v>226</v>
      </c>
      <c r="I132" t="s">
        <v>216</v>
      </c>
      <c r="J132" t="s">
        <v>227</v>
      </c>
      <c r="K132" t="s">
        <v>218</v>
      </c>
      <c r="L132" t="s">
        <v>219</v>
      </c>
      <c r="N132" t="s">
        <v>369</v>
      </c>
    </row>
    <row r="133" spans="1:14" ht="12.75">
      <c r="A133">
        <v>137629</v>
      </c>
      <c r="B133" s="1">
        <v>38826.81037037037</v>
      </c>
      <c r="C133" s="1">
        <v>38870.78853009259</v>
      </c>
      <c r="D133" t="s">
        <v>212</v>
      </c>
      <c r="E133" t="s">
        <v>213</v>
      </c>
      <c r="F133" t="s">
        <v>244</v>
      </c>
      <c r="G133" t="s">
        <v>71</v>
      </c>
      <c r="H133" t="s">
        <v>223</v>
      </c>
      <c r="I133" t="s">
        <v>216</v>
      </c>
      <c r="J133" t="s">
        <v>227</v>
      </c>
      <c r="K133">
        <v>1</v>
      </c>
      <c r="L133" t="s">
        <v>229</v>
      </c>
      <c r="N133" t="s">
        <v>370</v>
      </c>
    </row>
    <row r="134" spans="1:14" ht="12.75">
      <c r="A134">
        <v>137632</v>
      </c>
      <c r="B134" s="1">
        <v>38826.84122685185</v>
      </c>
      <c r="C134" s="1">
        <v>38839.529178240744</v>
      </c>
      <c r="D134" t="s">
        <v>225</v>
      </c>
      <c r="E134" t="s">
        <v>213</v>
      </c>
      <c r="F134" t="s">
        <v>244</v>
      </c>
      <c r="G134" t="s">
        <v>81</v>
      </c>
      <c r="H134" t="s">
        <v>223</v>
      </c>
      <c r="I134" t="s">
        <v>216</v>
      </c>
      <c r="J134" t="s">
        <v>227</v>
      </c>
      <c r="K134">
        <v>1</v>
      </c>
      <c r="L134" t="s">
        <v>229</v>
      </c>
      <c r="N134" t="s">
        <v>371</v>
      </c>
    </row>
    <row r="135" spans="1:14" ht="12.75">
      <c r="A135">
        <v>137633</v>
      </c>
      <c r="B135" s="1">
        <v>38826.84232638889</v>
      </c>
      <c r="C135" s="1">
        <v>38905.68111111111</v>
      </c>
      <c r="D135" t="s">
        <v>225</v>
      </c>
      <c r="E135" t="s">
        <v>213</v>
      </c>
      <c r="F135" t="s">
        <v>244</v>
      </c>
      <c r="H135" t="s">
        <v>226</v>
      </c>
      <c r="I135" t="s">
        <v>216</v>
      </c>
      <c r="J135" t="s">
        <v>227</v>
      </c>
      <c r="K135">
        <v>1</v>
      </c>
      <c r="L135" t="s">
        <v>229</v>
      </c>
      <c r="N135" t="s">
        <v>371</v>
      </c>
    </row>
    <row r="136" spans="1:14" ht="12.75">
      <c r="A136">
        <v>137635</v>
      </c>
      <c r="B136" s="1">
        <v>38826.84762731481</v>
      </c>
      <c r="C136" s="1">
        <v>38856.82451388889</v>
      </c>
      <c r="D136" t="s">
        <v>212</v>
      </c>
      <c r="E136" t="s">
        <v>213</v>
      </c>
      <c r="F136" t="s">
        <v>214</v>
      </c>
      <c r="G136" t="s">
        <v>80</v>
      </c>
      <c r="H136" t="s">
        <v>223</v>
      </c>
      <c r="I136" t="s">
        <v>216</v>
      </c>
      <c r="J136" t="s">
        <v>227</v>
      </c>
      <c r="K136">
        <v>1</v>
      </c>
      <c r="L136" t="s">
        <v>229</v>
      </c>
      <c r="N136" t="s">
        <v>372</v>
      </c>
    </row>
    <row r="137" spans="1:14" ht="12.75">
      <c r="A137">
        <v>137814</v>
      </c>
      <c r="B137" s="1">
        <v>38827.61351851852</v>
      </c>
      <c r="C137" s="1">
        <v>38830.09753472222</v>
      </c>
      <c r="D137" t="s">
        <v>234</v>
      </c>
      <c r="E137" t="s">
        <v>213</v>
      </c>
      <c r="F137" t="s">
        <v>214</v>
      </c>
      <c r="G137" t="s">
        <v>75</v>
      </c>
      <c r="H137" t="s">
        <v>223</v>
      </c>
      <c r="I137" t="s">
        <v>216</v>
      </c>
      <c r="J137" t="s">
        <v>227</v>
      </c>
      <c r="K137" t="s">
        <v>218</v>
      </c>
      <c r="L137" t="s">
        <v>343</v>
      </c>
      <c r="N137" t="s">
        <v>373</v>
      </c>
    </row>
    <row r="138" spans="1:14" ht="12.75">
      <c r="A138">
        <v>137865</v>
      </c>
      <c r="B138" s="1">
        <v>38827.839108796295</v>
      </c>
      <c r="C138" s="1">
        <v>38827.839108796295</v>
      </c>
      <c r="D138" t="s">
        <v>212</v>
      </c>
      <c r="E138" t="s">
        <v>213</v>
      </c>
      <c r="F138" t="s">
        <v>214</v>
      </c>
      <c r="G138" t="s">
        <v>66</v>
      </c>
      <c r="H138" t="s">
        <v>223</v>
      </c>
      <c r="I138" t="s">
        <v>216</v>
      </c>
      <c r="J138" t="s">
        <v>227</v>
      </c>
      <c r="K138" t="s">
        <v>218</v>
      </c>
      <c r="L138" t="s">
        <v>219</v>
      </c>
      <c r="N138" t="s">
        <v>374</v>
      </c>
    </row>
    <row r="139" spans="1:14" ht="12.75">
      <c r="A139">
        <v>137994</v>
      </c>
      <c r="B139" s="1">
        <v>38828.53104166667</v>
      </c>
      <c r="C139" s="1">
        <v>38828.617106481484</v>
      </c>
      <c r="D139" t="s">
        <v>212</v>
      </c>
      <c r="E139" t="s">
        <v>213</v>
      </c>
      <c r="F139" t="s">
        <v>214</v>
      </c>
      <c r="G139" t="s">
        <v>79</v>
      </c>
      <c r="H139" t="s">
        <v>226</v>
      </c>
      <c r="I139" t="s">
        <v>216</v>
      </c>
      <c r="J139" t="s">
        <v>227</v>
      </c>
      <c r="K139" t="s">
        <v>218</v>
      </c>
      <c r="L139" t="s">
        <v>219</v>
      </c>
      <c r="N139" t="s">
        <v>375</v>
      </c>
    </row>
    <row r="140" spans="1:14" ht="12.75">
      <c r="A140">
        <v>138016</v>
      </c>
      <c r="B140" s="1">
        <v>38828.58572916667</v>
      </c>
      <c r="C140" s="1">
        <v>38840.520324074074</v>
      </c>
      <c r="D140" t="s">
        <v>212</v>
      </c>
      <c r="E140" t="s">
        <v>258</v>
      </c>
      <c r="F140" t="s">
        <v>214</v>
      </c>
      <c r="H140" t="s">
        <v>226</v>
      </c>
      <c r="I140" t="s">
        <v>216</v>
      </c>
      <c r="J140" t="s">
        <v>227</v>
      </c>
      <c r="K140">
        <v>1</v>
      </c>
      <c r="L140" t="s">
        <v>254</v>
      </c>
      <c r="N140" t="s">
        <v>376</v>
      </c>
    </row>
    <row r="141" spans="1:14" ht="12.75">
      <c r="A141">
        <v>138087</v>
      </c>
      <c r="B141" s="1">
        <v>38828.859618055554</v>
      </c>
      <c r="C141" s="1">
        <v>38883.66337962963</v>
      </c>
      <c r="D141" t="s">
        <v>212</v>
      </c>
      <c r="E141" t="s">
        <v>213</v>
      </c>
      <c r="F141" t="s">
        <v>214</v>
      </c>
      <c r="G141" t="s">
        <v>67</v>
      </c>
      <c r="H141" t="s">
        <v>215</v>
      </c>
      <c r="I141" t="s">
        <v>216</v>
      </c>
      <c r="J141" t="s">
        <v>227</v>
      </c>
      <c r="K141">
        <v>1</v>
      </c>
      <c r="L141" t="s">
        <v>229</v>
      </c>
      <c r="N141" t="s">
        <v>377</v>
      </c>
    </row>
    <row r="142" spans="1:14" ht="12.75">
      <c r="A142">
        <v>138288</v>
      </c>
      <c r="B142" s="1">
        <v>38831.782314814816</v>
      </c>
      <c r="C142" s="1">
        <v>38840.565034722225</v>
      </c>
      <c r="D142" t="s">
        <v>328</v>
      </c>
      <c r="E142" t="s">
        <v>378</v>
      </c>
      <c r="F142" t="s">
        <v>214</v>
      </c>
      <c r="G142" t="s">
        <v>69</v>
      </c>
      <c r="H142" t="s">
        <v>221</v>
      </c>
      <c r="I142" t="s">
        <v>216</v>
      </c>
      <c r="J142" t="s">
        <v>232</v>
      </c>
      <c r="K142">
        <v>1</v>
      </c>
      <c r="L142" t="s">
        <v>254</v>
      </c>
      <c r="N142" t="s">
        <v>379</v>
      </c>
    </row>
    <row r="143" spans="1:14" ht="12.75">
      <c r="A143">
        <v>138289</v>
      </c>
      <c r="B143" s="1">
        <v>38831.784780092596</v>
      </c>
      <c r="C143" s="1">
        <v>38832.53671296296</v>
      </c>
      <c r="D143" t="s">
        <v>212</v>
      </c>
      <c r="E143" t="s">
        <v>213</v>
      </c>
      <c r="F143" t="s">
        <v>214</v>
      </c>
      <c r="G143" t="s">
        <v>69</v>
      </c>
      <c r="H143" t="s">
        <v>226</v>
      </c>
      <c r="I143" t="s">
        <v>216</v>
      </c>
      <c r="J143" t="s">
        <v>247</v>
      </c>
      <c r="K143">
        <v>1</v>
      </c>
      <c r="L143" t="s">
        <v>219</v>
      </c>
      <c r="N143" t="s">
        <v>380</v>
      </c>
    </row>
    <row r="144" spans="1:14" ht="12.75">
      <c r="A144">
        <v>138668</v>
      </c>
      <c r="B144" s="1">
        <v>38833.529074074075</v>
      </c>
      <c r="C144" s="1">
        <v>38839.562997685185</v>
      </c>
      <c r="D144" t="s">
        <v>212</v>
      </c>
      <c r="E144" t="s">
        <v>213</v>
      </c>
      <c r="F144" t="s">
        <v>214</v>
      </c>
      <c r="G144" t="s">
        <v>66</v>
      </c>
      <c r="H144" t="s">
        <v>223</v>
      </c>
      <c r="I144" t="s">
        <v>216</v>
      </c>
      <c r="J144" t="s">
        <v>227</v>
      </c>
      <c r="K144">
        <v>1</v>
      </c>
      <c r="L144" t="s">
        <v>219</v>
      </c>
      <c r="N144" t="s">
        <v>381</v>
      </c>
    </row>
    <row r="145" spans="1:14" ht="12.75">
      <c r="A145">
        <v>138678</v>
      </c>
      <c r="B145" s="1">
        <v>38833.55799768519</v>
      </c>
      <c r="C145" s="1">
        <v>38840.59591435185</v>
      </c>
      <c r="D145" t="s">
        <v>212</v>
      </c>
      <c r="E145" t="s">
        <v>213</v>
      </c>
      <c r="F145" t="s">
        <v>214</v>
      </c>
      <c r="G145" t="s">
        <v>69</v>
      </c>
      <c r="H145" t="s">
        <v>221</v>
      </c>
      <c r="I145" t="s">
        <v>216</v>
      </c>
      <c r="J145" t="s">
        <v>232</v>
      </c>
      <c r="K145">
        <v>1</v>
      </c>
      <c r="L145" t="s">
        <v>254</v>
      </c>
      <c r="N145" t="s">
        <v>382</v>
      </c>
    </row>
    <row r="146" spans="1:14" ht="12.75">
      <c r="A146">
        <v>138681</v>
      </c>
      <c r="B146" s="1">
        <v>38833.56452546296</v>
      </c>
      <c r="C146" s="1">
        <v>38840.61085648148</v>
      </c>
      <c r="D146" t="s">
        <v>212</v>
      </c>
      <c r="E146" t="s">
        <v>213</v>
      </c>
      <c r="F146" t="s">
        <v>214</v>
      </c>
      <c r="G146" t="s">
        <v>69</v>
      </c>
      <c r="H146" t="s">
        <v>221</v>
      </c>
      <c r="I146" t="s">
        <v>216</v>
      </c>
      <c r="J146" t="s">
        <v>232</v>
      </c>
      <c r="K146">
        <v>1</v>
      </c>
      <c r="L146" t="s">
        <v>254</v>
      </c>
      <c r="N146" t="s">
        <v>383</v>
      </c>
    </row>
    <row r="147" spans="1:14" ht="12.75">
      <c r="A147">
        <v>138682</v>
      </c>
      <c r="B147" s="1">
        <v>38833.571064814816</v>
      </c>
      <c r="C147" s="1">
        <v>38849.66643518519</v>
      </c>
      <c r="D147" t="s">
        <v>212</v>
      </c>
      <c r="E147" t="s">
        <v>213</v>
      </c>
      <c r="F147" t="s">
        <v>214</v>
      </c>
      <c r="G147" t="s">
        <v>69</v>
      </c>
      <c r="H147" t="s">
        <v>221</v>
      </c>
      <c r="I147" t="s">
        <v>216</v>
      </c>
      <c r="J147" t="s">
        <v>232</v>
      </c>
      <c r="K147">
        <v>1</v>
      </c>
      <c r="L147" t="s">
        <v>254</v>
      </c>
      <c r="N147" t="s">
        <v>384</v>
      </c>
    </row>
    <row r="148" spans="1:14" ht="12.75">
      <c r="A148">
        <v>138686</v>
      </c>
      <c r="B148" s="1">
        <v>38833.576689814814</v>
      </c>
      <c r="C148" s="1">
        <v>38856.731458333335</v>
      </c>
      <c r="D148" t="s">
        <v>212</v>
      </c>
      <c r="E148" t="s">
        <v>213</v>
      </c>
      <c r="F148" t="s">
        <v>214</v>
      </c>
      <c r="G148" t="s">
        <v>69</v>
      </c>
      <c r="H148" t="s">
        <v>221</v>
      </c>
      <c r="I148" t="s">
        <v>216</v>
      </c>
      <c r="J148" t="s">
        <v>232</v>
      </c>
      <c r="K148">
        <v>1</v>
      </c>
      <c r="L148" t="s">
        <v>254</v>
      </c>
      <c r="N148" t="s">
        <v>385</v>
      </c>
    </row>
    <row r="149" spans="1:14" ht="12.75">
      <c r="A149">
        <v>138693</v>
      </c>
      <c r="B149" s="1">
        <v>38833.58421296296</v>
      </c>
      <c r="C149" s="1">
        <v>38833.7175</v>
      </c>
      <c r="D149" t="s">
        <v>212</v>
      </c>
      <c r="E149" t="s">
        <v>213</v>
      </c>
      <c r="F149" t="s">
        <v>214</v>
      </c>
      <c r="G149" t="s">
        <v>70</v>
      </c>
      <c r="H149" t="s">
        <v>221</v>
      </c>
      <c r="I149" t="s">
        <v>216</v>
      </c>
      <c r="J149" t="s">
        <v>232</v>
      </c>
      <c r="K149">
        <v>1</v>
      </c>
      <c r="L149" t="s">
        <v>219</v>
      </c>
      <c r="N149" t="s">
        <v>386</v>
      </c>
    </row>
    <row r="150" spans="1:14" ht="12.75">
      <c r="A150">
        <v>138753</v>
      </c>
      <c r="B150" s="1">
        <v>38833.698587962965</v>
      </c>
      <c r="C150" s="1">
        <v>38869.790601851855</v>
      </c>
      <c r="D150" t="s">
        <v>212</v>
      </c>
      <c r="E150" t="s">
        <v>213</v>
      </c>
      <c r="F150" t="s">
        <v>214</v>
      </c>
      <c r="G150" t="s">
        <v>87</v>
      </c>
      <c r="H150" t="s">
        <v>221</v>
      </c>
      <c r="I150" t="s">
        <v>216</v>
      </c>
      <c r="J150" t="s">
        <v>232</v>
      </c>
      <c r="K150">
        <v>1</v>
      </c>
      <c r="L150" t="s">
        <v>254</v>
      </c>
      <c r="N150" t="s">
        <v>387</v>
      </c>
    </row>
    <row r="151" spans="1:14" ht="12.75">
      <c r="A151">
        <v>138755</v>
      </c>
      <c r="B151" s="1">
        <v>38833.701273148145</v>
      </c>
      <c r="C151" s="1">
        <v>38883.469363425924</v>
      </c>
      <c r="D151" t="s">
        <v>212</v>
      </c>
      <c r="E151" t="s">
        <v>213</v>
      </c>
      <c r="F151" t="s">
        <v>214</v>
      </c>
      <c r="G151" t="s">
        <v>70</v>
      </c>
      <c r="H151" t="s">
        <v>221</v>
      </c>
      <c r="I151" t="s">
        <v>216</v>
      </c>
      <c r="J151" t="s">
        <v>232</v>
      </c>
      <c r="K151">
        <v>1</v>
      </c>
      <c r="L151" t="s">
        <v>254</v>
      </c>
      <c r="N151" t="s">
        <v>388</v>
      </c>
    </row>
    <row r="152" spans="1:14" ht="12.75">
      <c r="A152">
        <v>138776</v>
      </c>
      <c r="B152" s="1">
        <v>38833.75418981481</v>
      </c>
      <c r="C152" s="1">
        <v>38882.646828703706</v>
      </c>
      <c r="D152" t="s">
        <v>212</v>
      </c>
      <c r="E152" t="s">
        <v>253</v>
      </c>
      <c r="F152" t="s">
        <v>244</v>
      </c>
      <c r="G152" t="s">
        <v>69</v>
      </c>
      <c r="H152" t="s">
        <v>221</v>
      </c>
      <c r="I152" t="s">
        <v>216</v>
      </c>
      <c r="J152" t="s">
        <v>232</v>
      </c>
      <c r="K152">
        <v>1</v>
      </c>
      <c r="L152" t="s">
        <v>254</v>
      </c>
      <c r="N152" t="s">
        <v>389</v>
      </c>
    </row>
    <row r="153" spans="1:14" ht="12.75">
      <c r="A153">
        <v>138781</v>
      </c>
      <c r="B153" s="1">
        <v>38833.76876157407</v>
      </c>
      <c r="C153" s="1">
        <v>38882.64540509259</v>
      </c>
      <c r="D153" t="s">
        <v>225</v>
      </c>
      <c r="E153" t="s">
        <v>253</v>
      </c>
      <c r="F153" t="s">
        <v>244</v>
      </c>
      <c r="G153" t="s">
        <v>73</v>
      </c>
      <c r="H153" t="s">
        <v>226</v>
      </c>
      <c r="I153" t="s">
        <v>216</v>
      </c>
      <c r="J153" t="s">
        <v>232</v>
      </c>
      <c r="K153">
        <v>1</v>
      </c>
      <c r="L153" t="s">
        <v>229</v>
      </c>
      <c r="N153" t="s">
        <v>390</v>
      </c>
    </row>
    <row r="154" spans="1:14" ht="12.75">
      <c r="A154">
        <v>138784</v>
      </c>
      <c r="B154" s="1">
        <v>38833.77520833333</v>
      </c>
      <c r="C154" s="1">
        <v>38887.42556712963</v>
      </c>
      <c r="D154" t="s">
        <v>225</v>
      </c>
      <c r="E154" t="s">
        <v>253</v>
      </c>
      <c r="F154" t="s">
        <v>244</v>
      </c>
      <c r="G154" t="s">
        <v>74</v>
      </c>
      <c r="H154" t="s">
        <v>215</v>
      </c>
      <c r="I154" t="s">
        <v>216</v>
      </c>
      <c r="J154" t="s">
        <v>232</v>
      </c>
      <c r="K154">
        <v>1</v>
      </c>
      <c r="L154" t="s">
        <v>229</v>
      </c>
      <c r="N154" t="s">
        <v>391</v>
      </c>
    </row>
    <row r="155" spans="1:14" ht="12.75">
      <c r="A155">
        <v>138786</v>
      </c>
      <c r="B155" s="1">
        <v>38833.77826388889</v>
      </c>
      <c r="C155" s="1">
        <v>38896.784791666665</v>
      </c>
      <c r="D155" t="s">
        <v>225</v>
      </c>
      <c r="E155" t="s">
        <v>253</v>
      </c>
      <c r="F155" t="s">
        <v>214</v>
      </c>
      <c r="G155" t="s">
        <v>69</v>
      </c>
      <c r="H155" t="s">
        <v>226</v>
      </c>
      <c r="I155" t="s">
        <v>216</v>
      </c>
      <c r="J155" t="s">
        <v>232</v>
      </c>
      <c r="K155">
        <v>1</v>
      </c>
      <c r="L155" t="s">
        <v>229</v>
      </c>
      <c r="N155" t="s">
        <v>392</v>
      </c>
    </row>
    <row r="156" spans="1:14" ht="12.75">
      <c r="A156">
        <v>138787</v>
      </c>
      <c r="B156" s="1">
        <v>38833.78092592592</v>
      </c>
      <c r="C156" s="1">
        <v>38889.641122685185</v>
      </c>
      <c r="D156" t="s">
        <v>225</v>
      </c>
      <c r="E156" t="s">
        <v>253</v>
      </c>
      <c r="F156" t="s">
        <v>244</v>
      </c>
      <c r="G156" t="s">
        <v>77</v>
      </c>
      <c r="H156" t="s">
        <v>226</v>
      </c>
      <c r="I156" t="s">
        <v>216</v>
      </c>
      <c r="J156" t="s">
        <v>232</v>
      </c>
      <c r="K156">
        <v>1</v>
      </c>
      <c r="L156" t="s">
        <v>229</v>
      </c>
      <c r="N156" t="s">
        <v>393</v>
      </c>
    </row>
    <row r="157" spans="1:14" ht="12.75">
      <c r="A157">
        <v>138867</v>
      </c>
      <c r="B157" s="1">
        <v>38834.22619212963</v>
      </c>
      <c r="C157" s="1">
        <v>38887.5558912037</v>
      </c>
      <c r="D157" t="s">
        <v>234</v>
      </c>
      <c r="E157" t="s">
        <v>213</v>
      </c>
      <c r="F157" t="s">
        <v>214</v>
      </c>
      <c r="G157" t="s">
        <v>70</v>
      </c>
      <c r="H157" t="s">
        <v>394</v>
      </c>
      <c r="I157" t="s">
        <v>216</v>
      </c>
      <c r="J157" t="s">
        <v>232</v>
      </c>
      <c r="K157" t="s">
        <v>218</v>
      </c>
      <c r="L157" t="s">
        <v>219</v>
      </c>
      <c r="N157" t="s">
        <v>395</v>
      </c>
    </row>
    <row r="158" spans="1:14" ht="12.75">
      <c r="A158">
        <v>139561</v>
      </c>
      <c r="B158" s="1">
        <v>38838.58795138889</v>
      </c>
      <c r="C158" s="1">
        <v>38860.71537037037</v>
      </c>
      <c r="D158" t="s">
        <v>212</v>
      </c>
      <c r="E158" t="s">
        <v>213</v>
      </c>
      <c r="F158" t="s">
        <v>214</v>
      </c>
      <c r="G158" t="s">
        <v>67</v>
      </c>
      <c r="H158" t="s">
        <v>226</v>
      </c>
      <c r="I158" t="s">
        <v>216</v>
      </c>
      <c r="J158" t="s">
        <v>227</v>
      </c>
      <c r="K158">
        <v>1</v>
      </c>
      <c r="L158" t="s">
        <v>254</v>
      </c>
      <c r="N158" t="s">
        <v>396</v>
      </c>
    </row>
    <row r="159" spans="1:14" ht="12.75">
      <c r="A159">
        <v>139571</v>
      </c>
      <c r="B159" s="1">
        <v>38838.60875</v>
      </c>
      <c r="C159" s="1">
        <v>38897.56559027778</v>
      </c>
      <c r="D159" t="s">
        <v>225</v>
      </c>
      <c r="E159" t="s">
        <v>258</v>
      </c>
      <c r="F159" t="s">
        <v>214</v>
      </c>
      <c r="H159" t="s">
        <v>226</v>
      </c>
      <c r="I159" t="s">
        <v>216</v>
      </c>
      <c r="J159" t="s">
        <v>227</v>
      </c>
      <c r="K159">
        <v>1</v>
      </c>
      <c r="L159" t="s">
        <v>229</v>
      </c>
      <c r="N159" t="s">
        <v>397</v>
      </c>
    </row>
    <row r="160" spans="1:14" ht="12.75">
      <c r="A160">
        <v>139600</v>
      </c>
      <c r="B160" s="1">
        <v>38838.691828703704</v>
      </c>
      <c r="C160" s="1">
        <v>38875.78548611111</v>
      </c>
      <c r="D160" t="s">
        <v>212</v>
      </c>
      <c r="E160" t="s">
        <v>213</v>
      </c>
      <c r="F160" t="s">
        <v>214</v>
      </c>
      <c r="G160" t="s">
        <v>81</v>
      </c>
      <c r="H160" t="s">
        <v>226</v>
      </c>
      <c r="I160" t="s">
        <v>216</v>
      </c>
      <c r="J160" t="s">
        <v>227</v>
      </c>
      <c r="K160">
        <v>1</v>
      </c>
      <c r="L160" t="s">
        <v>254</v>
      </c>
      <c r="N160" t="s">
        <v>398</v>
      </c>
    </row>
    <row r="161" spans="1:14" ht="12.75">
      <c r="A161">
        <v>139904</v>
      </c>
      <c r="B161" s="1">
        <v>38840.24674768518</v>
      </c>
      <c r="C161" s="1">
        <v>38840.85082175926</v>
      </c>
      <c r="D161" t="s">
        <v>234</v>
      </c>
      <c r="E161" t="s">
        <v>213</v>
      </c>
      <c r="F161" t="s">
        <v>214</v>
      </c>
      <c r="G161" t="s">
        <v>66</v>
      </c>
      <c r="H161" t="s">
        <v>223</v>
      </c>
      <c r="I161" t="s">
        <v>216</v>
      </c>
      <c r="J161" t="s">
        <v>227</v>
      </c>
      <c r="K161" t="s">
        <v>218</v>
      </c>
      <c r="L161" t="s">
        <v>219</v>
      </c>
      <c r="N161" t="s">
        <v>399</v>
      </c>
    </row>
    <row r="162" spans="1:14" ht="12.75">
      <c r="A162">
        <v>139906</v>
      </c>
      <c r="B162" s="1">
        <v>38840.2509375</v>
      </c>
      <c r="C162" s="1">
        <v>38840.2509375</v>
      </c>
      <c r="D162" t="s">
        <v>212</v>
      </c>
      <c r="E162" t="s">
        <v>213</v>
      </c>
      <c r="F162" t="s">
        <v>214</v>
      </c>
      <c r="G162" t="s">
        <v>66</v>
      </c>
      <c r="H162" t="s">
        <v>223</v>
      </c>
      <c r="I162" t="s">
        <v>216</v>
      </c>
      <c r="J162" t="s">
        <v>227</v>
      </c>
      <c r="K162" t="s">
        <v>218</v>
      </c>
      <c r="L162" t="s">
        <v>219</v>
      </c>
      <c r="N162" t="s">
        <v>400</v>
      </c>
    </row>
    <row r="163" spans="1:14" ht="12.75">
      <c r="A163">
        <v>140019</v>
      </c>
      <c r="B163" s="1">
        <v>38840.527962962966</v>
      </c>
      <c r="C163" s="1">
        <v>38887.55806712963</v>
      </c>
      <c r="D163" t="s">
        <v>212</v>
      </c>
      <c r="E163" t="s">
        <v>253</v>
      </c>
      <c r="F163" t="s">
        <v>214</v>
      </c>
      <c r="G163" t="s">
        <v>69</v>
      </c>
      <c r="H163" t="s">
        <v>226</v>
      </c>
      <c r="I163" t="s">
        <v>216</v>
      </c>
      <c r="J163" t="s">
        <v>232</v>
      </c>
      <c r="K163">
        <v>1</v>
      </c>
      <c r="L163" t="s">
        <v>229</v>
      </c>
      <c r="N163" t="s">
        <v>401</v>
      </c>
    </row>
    <row r="164" spans="1:14" ht="12.75">
      <c r="A164">
        <v>140073</v>
      </c>
      <c r="B164" s="1">
        <v>38840.68703703704</v>
      </c>
      <c r="C164" s="1">
        <v>38904.50582175926</v>
      </c>
      <c r="D164" t="s">
        <v>225</v>
      </c>
      <c r="E164" t="s">
        <v>253</v>
      </c>
      <c r="F164" t="s">
        <v>214</v>
      </c>
      <c r="G164" t="s">
        <v>89</v>
      </c>
      <c r="H164" t="s">
        <v>215</v>
      </c>
      <c r="I164" t="s">
        <v>216</v>
      </c>
      <c r="J164" t="s">
        <v>232</v>
      </c>
      <c r="K164">
        <v>1</v>
      </c>
      <c r="L164" t="s">
        <v>229</v>
      </c>
      <c r="N164" t="s">
        <v>402</v>
      </c>
    </row>
    <row r="165" spans="1:14" ht="12.75">
      <c r="A165">
        <v>140074</v>
      </c>
      <c r="B165" s="1">
        <v>38840.69221064815</v>
      </c>
      <c r="C165" s="1">
        <v>38887.558854166666</v>
      </c>
      <c r="D165" t="s">
        <v>234</v>
      </c>
      <c r="E165" t="s">
        <v>378</v>
      </c>
      <c r="F165" t="s">
        <v>214</v>
      </c>
      <c r="G165" t="s">
        <v>89</v>
      </c>
      <c r="H165" t="s">
        <v>215</v>
      </c>
      <c r="I165" t="s">
        <v>216</v>
      </c>
      <c r="J165" t="s">
        <v>232</v>
      </c>
      <c r="K165">
        <v>1</v>
      </c>
      <c r="L165" t="s">
        <v>229</v>
      </c>
      <c r="N165" t="s">
        <v>403</v>
      </c>
    </row>
    <row r="166" spans="1:14" ht="12.75">
      <c r="A166">
        <v>140085</v>
      </c>
      <c r="B166" s="1">
        <v>38840.74453703704</v>
      </c>
      <c r="C166" s="1">
        <v>38856.732407407406</v>
      </c>
      <c r="D166" t="s">
        <v>212</v>
      </c>
      <c r="E166" t="s">
        <v>213</v>
      </c>
      <c r="F166" t="s">
        <v>214</v>
      </c>
      <c r="G166" t="s">
        <v>69</v>
      </c>
      <c r="H166" t="s">
        <v>221</v>
      </c>
      <c r="I166" t="s">
        <v>216</v>
      </c>
      <c r="J166" t="s">
        <v>232</v>
      </c>
      <c r="K166">
        <v>1</v>
      </c>
      <c r="L166" t="s">
        <v>254</v>
      </c>
      <c r="N166" t="s">
        <v>404</v>
      </c>
    </row>
    <row r="167" spans="1:14" ht="12.75">
      <c r="A167">
        <v>140119</v>
      </c>
      <c r="B167" s="1">
        <v>38841.164293981485</v>
      </c>
      <c r="C167" s="1">
        <v>38853.70761574074</v>
      </c>
      <c r="D167" t="s">
        <v>234</v>
      </c>
      <c r="E167" t="s">
        <v>258</v>
      </c>
      <c r="F167" t="s">
        <v>244</v>
      </c>
      <c r="G167" t="s">
        <v>81</v>
      </c>
      <c r="H167" t="s">
        <v>226</v>
      </c>
      <c r="I167" t="s">
        <v>216</v>
      </c>
      <c r="J167" t="s">
        <v>227</v>
      </c>
      <c r="K167" t="s">
        <v>218</v>
      </c>
      <c r="L167" t="s">
        <v>254</v>
      </c>
      <c r="N167" t="s">
        <v>405</v>
      </c>
    </row>
    <row r="168" spans="1:14" ht="12.75">
      <c r="A168">
        <v>140261</v>
      </c>
      <c r="B168" s="1">
        <v>38841.714733796296</v>
      </c>
      <c r="C168" s="1">
        <v>38842.49238425926</v>
      </c>
      <c r="D168" t="s">
        <v>212</v>
      </c>
      <c r="E168" t="s">
        <v>213</v>
      </c>
      <c r="F168" t="s">
        <v>214</v>
      </c>
      <c r="G168" t="s">
        <v>69</v>
      </c>
      <c r="H168" t="s">
        <v>251</v>
      </c>
      <c r="I168" t="s">
        <v>216</v>
      </c>
      <c r="J168" t="s">
        <v>247</v>
      </c>
      <c r="K168">
        <v>1</v>
      </c>
      <c r="L168" t="s">
        <v>254</v>
      </c>
      <c r="N168" t="s">
        <v>406</v>
      </c>
    </row>
    <row r="169" spans="1:14" ht="12.75">
      <c r="A169">
        <v>140575</v>
      </c>
      <c r="B169" s="1">
        <v>38845.438414351855</v>
      </c>
      <c r="C169" s="1">
        <v>38903.549791666665</v>
      </c>
      <c r="D169" t="s">
        <v>212</v>
      </c>
      <c r="E169" t="s">
        <v>213</v>
      </c>
      <c r="F169" t="s">
        <v>244</v>
      </c>
      <c r="G169" t="s">
        <v>67</v>
      </c>
      <c r="H169" t="s">
        <v>223</v>
      </c>
      <c r="I169" t="s">
        <v>216</v>
      </c>
      <c r="J169" t="s">
        <v>227</v>
      </c>
      <c r="K169">
        <v>1</v>
      </c>
      <c r="L169" t="s">
        <v>229</v>
      </c>
      <c r="N169" t="s">
        <v>407</v>
      </c>
    </row>
    <row r="170" spans="1:14" ht="12.75">
      <c r="A170">
        <v>140714</v>
      </c>
      <c r="B170" s="1">
        <v>38845.80489583333</v>
      </c>
      <c r="C170" s="1">
        <v>38887.558541666665</v>
      </c>
      <c r="D170" t="s">
        <v>225</v>
      </c>
      <c r="E170" t="s">
        <v>253</v>
      </c>
      <c r="F170" t="s">
        <v>214</v>
      </c>
      <c r="G170" t="s">
        <v>69</v>
      </c>
      <c r="H170" t="s">
        <v>226</v>
      </c>
      <c r="I170" t="s">
        <v>216</v>
      </c>
      <c r="J170" t="s">
        <v>232</v>
      </c>
      <c r="K170">
        <v>1</v>
      </c>
      <c r="L170" t="s">
        <v>229</v>
      </c>
      <c r="N170" t="s">
        <v>408</v>
      </c>
    </row>
    <row r="171" spans="1:14" ht="12.75">
      <c r="A171">
        <v>140726</v>
      </c>
      <c r="B171" s="1">
        <v>38845.91810185185</v>
      </c>
      <c r="C171" s="1">
        <v>38846.592141203706</v>
      </c>
      <c r="D171" t="s">
        <v>212</v>
      </c>
      <c r="E171" t="s">
        <v>253</v>
      </c>
      <c r="F171" t="s">
        <v>244</v>
      </c>
      <c r="H171" t="s">
        <v>226</v>
      </c>
      <c r="I171" t="s">
        <v>216</v>
      </c>
      <c r="J171" t="s">
        <v>227</v>
      </c>
      <c r="K171">
        <v>1</v>
      </c>
      <c r="L171" t="s">
        <v>241</v>
      </c>
      <c r="N171" t="s">
        <v>409</v>
      </c>
    </row>
    <row r="172" spans="1:14" ht="12.75">
      <c r="A172">
        <v>140840</v>
      </c>
      <c r="B172" s="1">
        <v>38846.538935185185</v>
      </c>
      <c r="C172" s="1">
        <v>38902.545277777775</v>
      </c>
      <c r="D172" t="s">
        <v>212</v>
      </c>
      <c r="E172" t="s">
        <v>213</v>
      </c>
      <c r="F172" t="s">
        <v>214</v>
      </c>
      <c r="G172" t="s">
        <v>69</v>
      </c>
      <c r="H172" t="s">
        <v>221</v>
      </c>
      <c r="I172" t="s">
        <v>216</v>
      </c>
      <c r="J172" t="s">
        <v>232</v>
      </c>
      <c r="K172">
        <v>1</v>
      </c>
      <c r="L172" t="s">
        <v>254</v>
      </c>
      <c r="N172" t="s">
        <v>410</v>
      </c>
    </row>
    <row r="173" spans="1:14" ht="12.75">
      <c r="A173">
        <v>140844</v>
      </c>
      <c r="B173" s="1">
        <v>38846.54421296297</v>
      </c>
      <c r="C173" s="1">
        <v>38902.54550925926</v>
      </c>
      <c r="D173" t="s">
        <v>212</v>
      </c>
      <c r="E173" t="s">
        <v>213</v>
      </c>
      <c r="F173" t="s">
        <v>214</v>
      </c>
      <c r="G173" t="s">
        <v>69</v>
      </c>
      <c r="H173" t="s">
        <v>221</v>
      </c>
      <c r="I173" t="s">
        <v>216</v>
      </c>
      <c r="J173" t="s">
        <v>232</v>
      </c>
      <c r="K173">
        <v>1</v>
      </c>
      <c r="L173" t="s">
        <v>254</v>
      </c>
      <c r="N173" t="s">
        <v>411</v>
      </c>
    </row>
    <row r="174" spans="1:14" ht="12.75">
      <c r="A174">
        <v>140846</v>
      </c>
      <c r="B174" s="1">
        <v>38846.54738425926</v>
      </c>
      <c r="C174" s="1">
        <v>38902.547164351854</v>
      </c>
      <c r="D174" t="s">
        <v>225</v>
      </c>
      <c r="E174" t="s">
        <v>213</v>
      </c>
      <c r="F174" t="s">
        <v>214</v>
      </c>
      <c r="G174" t="s">
        <v>69</v>
      </c>
      <c r="H174" t="s">
        <v>221</v>
      </c>
      <c r="I174" t="s">
        <v>216</v>
      </c>
      <c r="J174" t="s">
        <v>232</v>
      </c>
      <c r="K174">
        <v>1</v>
      </c>
      <c r="L174" t="s">
        <v>254</v>
      </c>
      <c r="N174" t="s">
        <v>412</v>
      </c>
    </row>
    <row r="175" spans="1:14" ht="12.75">
      <c r="A175">
        <v>140847</v>
      </c>
      <c r="B175" s="1">
        <v>38846.5496875</v>
      </c>
      <c r="C175" s="1">
        <v>38902.54740740741</v>
      </c>
      <c r="D175" t="s">
        <v>212</v>
      </c>
      <c r="E175" t="s">
        <v>253</v>
      </c>
      <c r="F175" t="s">
        <v>214</v>
      </c>
      <c r="G175" t="s">
        <v>77</v>
      </c>
      <c r="H175" t="s">
        <v>226</v>
      </c>
      <c r="I175" t="s">
        <v>216</v>
      </c>
      <c r="J175" t="s">
        <v>232</v>
      </c>
      <c r="K175">
        <v>1</v>
      </c>
      <c r="L175" t="s">
        <v>229</v>
      </c>
      <c r="N175" t="s">
        <v>413</v>
      </c>
    </row>
    <row r="176" spans="1:14" ht="12.75">
      <c r="A176">
        <v>140848</v>
      </c>
      <c r="B176" s="1">
        <v>38846.553252314814</v>
      </c>
      <c r="C176" s="1">
        <v>38902.54761574074</v>
      </c>
      <c r="D176" t="s">
        <v>212</v>
      </c>
      <c r="E176" t="s">
        <v>213</v>
      </c>
      <c r="F176" t="s">
        <v>214</v>
      </c>
      <c r="G176" t="s">
        <v>69</v>
      </c>
      <c r="H176" t="s">
        <v>221</v>
      </c>
      <c r="I176" t="s">
        <v>216</v>
      </c>
      <c r="J176" t="s">
        <v>232</v>
      </c>
      <c r="K176">
        <v>1</v>
      </c>
      <c r="L176" t="s">
        <v>254</v>
      </c>
      <c r="N176" t="s">
        <v>414</v>
      </c>
    </row>
    <row r="177" spans="1:14" ht="12.75">
      <c r="A177">
        <v>140850</v>
      </c>
      <c r="B177" s="1">
        <v>38846.55636574074</v>
      </c>
      <c r="C177" s="1">
        <v>38902.54790509259</v>
      </c>
      <c r="D177" t="s">
        <v>212</v>
      </c>
      <c r="E177" t="s">
        <v>378</v>
      </c>
      <c r="F177" t="s">
        <v>214</v>
      </c>
      <c r="G177" t="s">
        <v>77</v>
      </c>
      <c r="H177" t="s">
        <v>226</v>
      </c>
      <c r="I177" t="s">
        <v>216</v>
      </c>
      <c r="J177" t="s">
        <v>232</v>
      </c>
      <c r="K177">
        <v>1</v>
      </c>
      <c r="L177" t="s">
        <v>229</v>
      </c>
      <c r="N177" t="s">
        <v>415</v>
      </c>
    </row>
    <row r="178" spans="1:14" ht="12.75">
      <c r="A178">
        <v>140852</v>
      </c>
      <c r="B178" s="1">
        <v>38846.55873842593</v>
      </c>
      <c r="C178" s="1">
        <v>38896.523310185185</v>
      </c>
      <c r="D178" t="s">
        <v>225</v>
      </c>
      <c r="E178" t="s">
        <v>258</v>
      </c>
      <c r="F178" t="s">
        <v>214</v>
      </c>
      <c r="G178" t="s">
        <v>90</v>
      </c>
      <c r="H178" t="s">
        <v>215</v>
      </c>
      <c r="I178" t="s">
        <v>216</v>
      </c>
      <c r="J178" t="s">
        <v>232</v>
      </c>
      <c r="K178">
        <v>1</v>
      </c>
      <c r="L178" t="s">
        <v>229</v>
      </c>
      <c r="N178" t="s">
        <v>416</v>
      </c>
    </row>
    <row r="179" spans="1:14" ht="12.75">
      <c r="A179">
        <v>140856</v>
      </c>
      <c r="B179" s="1">
        <v>38846.56065972222</v>
      </c>
      <c r="C179" s="1">
        <v>38897.558842592596</v>
      </c>
      <c r="D179" t="s">
        <v>225</v>
      </c>
      <c r="E179" t="s">
        <v>253</v>
      </c>
      <c r="F179" t="s">
        <v>214</v>
      </c>
      <c r="G179" t="s">
        <v>90</v>
      </c>
      <c r="H179" t="s">
        <v>226</v>
      </c>
      <c r="I179" t="s">
        <v>216</v>
      </c>
      <c r="J179" t="s">
        <v>232</v>
      </c>
      <c r="K179">
        <v>1</v>
      </c>
      <c r="L179" t="s">
        <v>229</v>
      </c>
      <c r="N179" t="s">
        <v>417</v>
      </c>
    </row>
    <row r="180" spans="1:14" ht="12.75">
      <c r="A180">
        <v>140858</v>
      </c>
      <c r="B180" s="1">
        <v>38846.56197916667</v>
      </c>
      <c r="C180" s="1">
        <v>38894.53732638889</v>
      </c>
      <c r="D180" t="s">
        <v>225</v>
      </c>
      <c r="E180" t="s">
        <v>253</v>
      </c>
      <c r="F180" t="s">
        <v>214</v>
      </c>
      <c r="G180" t="s">
        <v>77</v>
      </c>
      <c r="H180" t="s">
        <v>226</v>
      </c>
      <c r="I180" t="s">
        <v>216</v>
      </c>
      <c r="J180" t="s">
        <v>232</v>
      </c>
      <c r="K180">
        <v>1</v>
      </c>
      <c r="L180" t="s">
        <v>229</v>
      </c>
      <c r="N180" t="s">
        <v>418</v>
      </c>
    </row>
    <row r="181" spans="1:14" ht="12.75">
      <c r="A181">
        <v>140859</v>
      </c>
      <c r="B181" s="1">
        <v>38846.56321759259</v>
      </c>
      <c r="C181" s="1">
        <v>38898.517164351855</v>
      </c>
      <c r="D181" t="s">
        <v>225</v>
      </c>
      <c r="E181" t="s">
        <v>253</v>
      </c>
      <c r="F181" t="s">
        <v>214</v>
      </c>
      <c r="G181" t="s">
        <v>89</v>
      </c>
      <c r="H181" t="s">
        <v>226</v>
      </c>
      <c r="I181" t="s">
        <v>216</v>
      </c>
      <c r="J181" t="s">
        <v>232</v>
      </c>
      <c r="K181">
        <v>1</v>
      </c>
      <c r="L181" t="s">
        <v>229</v>
      </c>
      <c r="N181" t="s">
        <v>419</v>
      </c>
    </row>
    <row r="182" spans="1:14" ht="12.75">
      <c r="A182">
        <v>140865</v>
      </c>
      <c r="B182" s="1">
        <v>38846.5678125</v>
      </c>
      <c r="C182" s="1">
        <v>38880.83719907407</v>
      </c>
      <c r="D182" t="s">
        <v>225</v>
      </c>
      <c r="E182" t="s">
        <v>253</v>
      </c>
      <c r="F182" t="s">
        <v>214</v>
      </c>
      <c r="G182" t="s">
        <v>77</v>
      </c>
      <c r="H182" t="s">
        <v>226</v>
      </c>
      <c r="I182" t="s">
        <v>216</v>
      </c>
      <c r="J182" t="s">
        <v>232</v>
      </c>
      <c r="K182">
        <v>1</v>
      </c>
      <c r="L182" t="s">
        <v>229</v>
      </c>
      <c r="N182" t="s">
        <v>420</v>
      </c>
    </row>
    <row r="183" spans="1:14" ht="12.75">
      <c r="A183">
        <v>140866</v>
      </c>
      <c r="B183" s="1">
        <v>38846.57037037037</v>
      </c>
      <c r="C183" s="1">
        <v>38854.83162037037</v>
      </c>
      <c r="D183" t="s">
        <v>212</v>
      </c>
      <c r="E183" t="s">
        <v>213</v>
      </c>
      <c r="F183" t="s">
        <v>244</v>
      </c>
      <c r="H183" t="s">
        <v>226</v>
      </c>
      <c r="I183" t="s">
        <v>216</v>
      </c>
      <c r="J183" t="s">
        <v>227</v>
      </c>
      <c r="K183">
        <v>1</v>
      </c>
      <c r="L183" t="s">
        <v>241</v>
      </c>
      <c r="N183" t="s">
        <v>409</v>
      </c>
    </row>
    <row r="184" spans="1:14" ht="12.75">
      <c r="A184">
        <v>140867</v>
      </c>
      <c r="B184" s="1">
        <v>38846.570555555554</v>
      </c>
      <c r="C184" s="1">
        <v>38902.53820601852</v>
      </c>
      <c r="D184" t="s">
        <v>225</v>
      </c>
      <c r="E184" t="s">
        <v>253</v>
      </c>
      <c r="F184" t="s">
        <v>214</v>
      </c>
      <c r="G184" t="s">
        <v>77</v>
      </c>
      <c r="H184" t="s">
        <v>226</v>
      </c>
      <c r="I184" t="s">
        <v>216</v>
      </c>
      <c r="J184" t="s">
        <v>232</v>
      </c>
      <c r="K184">
        <v>1</v>
      </c>
      <c r="L184" t="s">
        <v>229</v>
      </c>
      <c r="N184" t="s">
        <v>421</v>
      </c>
    </row>
    <row r="185" spans="1:14" ht="12.75">
      <c r="A185">
        <v>140871</v>
      </c>
      <c r="B185" s="1">
        <v>38846.57815972222</v>
      </c>
      <c r="C185" s="1">
        <v>38902.53853009259</v>
      </c>
      <c r="D185" t="s">
        <v>234</v>
      </c>
      <c r="E185" t="s">
        <v>378</v>
      </c>
      <c r="F185" t="s">
        <v>214</v>
      </c>
      <c r="G185" t="s">
        <v>77</v>
      </c>
      <c r="H185" t="s">
        <v>221</v>
      </c>
      <c r="I185" t="s">
        <v>216</v>
      </c>
      <c r="J185" t="s">
        <v>232</v>
      </c>
      <c r="K185">
        <v>1</v>
      </c>
      <c r="L185" t="s">
        <v>219</v>
      </c>
      <c r="N185" t="s">
        <v>422</v>
      </c>
    </row>
    <row r="186" spans="1:14" ht="12.75">
      <c r="A186">
        <v>140872</v>
      </c>
      <c r="B186" s="1">
        <v>38846.579409722224</v>
      </c>
      <c r="C186" s="1">
        <v>38854.83377314815</v>
      </c>
      <c r="D186" t="s">
        <v>212</v>
      </c>
      <c r="E186" t="s">
        <v>213</v>
      </c>
      <c r="F186" t="s">
        <v>244</v>
      </c>
      <c r="H186" t="s">
        <v>226</v>
      </c>
      <c r="I186" t="s">
        <v>216</v>
      </c>
      <c r="J186" t="s">
        <v>227</v>
      </c>
      <c r="K186">
        <v>1</v>
      </c>
      <c r="L186" t="s">
        <v>254</v>
      </c>
      <c r="N186" t="s">
        <v>423</v>
      </c>
    </row>
    <row r="187" spans="1:14" ht="12.75">
      <c r="A187">
        <v>140875</v>
      </c>
      <c r="B187" s="1">
        <v>38846.58225694444</v>
      </c>
      <c r="C187" s="1">
        <v>38854.84164351852</v>
      </c>
      <c r="D187" t="s">
        <v>212</v>
      </c>
      <c r="E187" t="s">
        <v>213</v>
      </c>
      <c r="F187" t="s">
        <v>244</v>
      </c>
      <c r="H187" t="s">
        <v>226</v>
      </c>
      <c r="I187" t="s">
        <v>216</v>
      </c>
      <c r="J187" t="s">
        <v>227</v>
      </c>
      <c r="K187">
        <v>1</v>
      </c>
      <c r="L187" t="s">
        <v>254</v>
      </c>
      <c r="N187" t="s">
        <v>424</v>
      </c>
    </row>
    <row r="188" spans="1:14" ht="12.75">
      <c r="A188">
        <v>140880</v>
      </c>
      <c r="B188" s="1">
        <v>38846.597719907404</v>
      </c>
      <c r="C188" s="1">
        <v>38849.817557870374</v>
      </c>
      <c r="D188" t="s">
        <v>212</v>
      </c>
      <c r="E188" t="s">
        <v>213</v>
      </c>
      <c r="F188" t="s">
        <v>244</v>
      </c>
      <c r="H188" t="s">
        <v>226</v>
      </c>
      <c r="I188" t="s">
        <v>216</v>
      </c>
      <c r="J188" t="s">
        <v>227</v>
      </c>
      <c r="K188">
        <v>1</v>
      </c>
      <c r="L188" t="s">
        <v>241</v>
      </c>
      <c r="N188" t="s">
        <v>425</v>
      </c>
    </row>
    <row r="189" spans="1:14" ht="12.75">
      <c r="A189">
        <v>140957</v>
      </c>
      <c r="B189" s="1">
        <v>38846.81395833333</v>
      </c>
      <c r="C189" s="1">
        <v>38882.71365740741</v>
      </c>
      <c r="D189" t="s">
        <v>212</v>
      </c>
      <c r="E189" t="s">
        <v>213</v>
      </c>
      <c r="F189" t="s">
        <v>244</v>
      </c>
      <c r="G189" t="s">
        <v>67</v>
      </c>
      <c r="H189" t="s">
        <v>226</v>
      </c>
      <c r="I189" t="s">
        <v>216</v>
      </c>
      <c r="J189" t="s">
        <v>227</v>
      </c>
      <c r="K189">
        <v>1</v>
      </c>
      <c r="L189" t="s">
        <v>229</v>
      </c>
      <c r="N189" t="s">
        <v>426</v>
      </c>
    </row>
    <row r="190" spans="1:14" ht="12.75">
      <c r="A190">
        <v>141103</v>
      </c>
      <c r="B190" s="1">
        <v>38847.578668981485</v>
      </c>
      <c r="C190" s="1">
        <v>38856.73075231481</v>
      </c>
      <c r="D190" t="s">
        <v>212</v>
      </c>
      <c r="E190" t="s">
        <v>253</v>
      </c>
      <c r="F190" t="s">
        <v>214</v>
      </c>
      <c r="G190" t="s">
        <v>69</v>
      </c>
      <c r="H190" t="s">
        <v>221</v>
      </c>
      <c r="I190" t="s">
        <v>216</v>
      </c>
      <c r="J190" t="s">
        <v>232</v>
      </c>
      <c r="K190">
        <v>1</v>
      </c>
      <c r="L190" t="s">
        <v>254</v>
      </c>
      <c r="N190" t="s">
        <v>427</v>
      </c>
    </row>
    <row r="191" spans="1:14" ht="12.75">
      <c r="A191">
        <v>141147</v>
      </c>
      <c r="B191" s="1">
        <v>38847.68340277778</v>
      </c>
      <c r="C191" s="1">
        <v>38847.68340277778</v>
      </c>
      <c r="D191" t="s">
        <v>234</v>
      </c>
      <c r="E191" t="s">
        <v>213</v>
      </c>
      <c r="F191" t="s">
        <v>214</v>
      </c>
      <c r="G191" t="s">
        <v>66</v>
      </c>
      <c r="H191" t="s">
        <v>223</v>
      </c>
      <c r="I191" t="s">
        <v>216</v>
      </c>
      <c r="J191" t="s">
        <v>227</v>
      </c>
      <c r="K191">
        <v>1</v>
      </c>
      <c r="L191" t="s">
        <v>219</v>
      </c>
      <c r="N191" t="s">
        <v>428</v>
      </c>
    </row>
    <row r="192" spans="1:14" ht="12.75">
      <c r="A192">
        <v>141299</v>
      </c>
      <c r="B192" s="1">
        <v>38848.41228009259</v>
      </c>
      <c r="C192" s="1">
        <v>38848.425208333334</v>
      </c>
      <c r="D192" t="s">
        <v>243</v>
      </c>
      <c r="E192" t="s">
        <v>213</v>
      </c>
      <c r="F192" t="s">
        <v>214</v>
      </c>
      <c r="G192" t="s">
        <v>65</v>
      </c>
      <c r="H192" t="s">
        <v>226</v>
      </c>
      <c r="I192" t="s">
        <v>216</v>
      </c>
      <c r="J192" t="s">
        <v>217</v>
      </c>
      <c r="K192" t="s">
        <v>218</v>
      </c>
      <c r="L192" t="s">
        <v>219</v>
      </c>
      <c r="N192" t="s">
        <v>429</v>
      </c>
    </row>
    <row r="193" spans="1:14" ht="12.75">
      <c r="A193">
        <v>141420</v>
      </c>
      <c r="B193" s="1">
        <v>38848.686585648145</v>
      </c>
      <c r="C193" s="1">
        <v>38887.804247685184</v>
      </c>
      <c r="D193" t="s">
        <v>234</v>
      </c>
      <c r="E193" t="s">
        <v>213</v>
      </c>
      <c r="F193" t="s">
        <v>214</v>
      </c>
      <c r="G193" t="s">
        <v>67</v>
      </c>
      <c r="H193" t="s">
        <v>226</v>
      </c>
      <c r="I193" t="s">
        <v>216</v>
      </c>
      <c r="J193" t="s">
        <v>227</v>
      </c>
      <c r="K193" t="s">
        <v>218</v>
      </c>
      <c r="L193" t="s">
        <v>219</v>
      </c>
      <c r="N193" t="s">
        <v>430</v>
      </c>
    </row>
    <row r="194" spans="1:14" ht="12.75">
      <c r="A194">
        <v>141423</v>
      </c>
      <c r="B194" s="1">
        <v>38848.68917824074</v>
      </c>
      <c r="C194" s="1">
        <v>38848.68917824074</v>
      </c>
      <c r="D194" t="s">
        <v>234</v>
      </c>
      <c r="E194" t="s">
        <v>213</v>
      </c>
      <c r="F194" t="s">
        <v>214</v>
      </c>
      <c r="G194" t="s">
        <v>66</v>
      </c>
      <c r="H194" t="s">
        <v>223</v>
      </c>
      <c r="I194" t="s">
        <v>216</v>
      </c>
      <c r="J194" t="s">
        <v>227</v>
      </c>
      <c r="K194" t="s">
        <v>218</v>
      </c>
      <c r="L194" t="s">
        <v>219</v>
      </c>
      <c r="N194" t="s">
        <v>431</v>
      </c>
    </row>
    <row r="195" spans="1:14" ht="12.75">
      <c r="A195">
        <v>141426</v>
      </c>
      <c r="B195" s="1">
        <v>38848.69090277778</v>
      </c>
      <c r="C195" s="1">
        <v>38848.76689814815</v>
      </c>
      <c r="D195" t="s">
        <v>234</v>
      </c>
      <c r="E195" t="s">
        <v>213</v>
      </c>
      <c r="F195" t="s">
        <v>214</v>
      </c>
      <c r="H195" t="s">
        <v>215</v>
      </c>
      <c r="I195" t="s">
        <v>216</v>
      </c>
      <c r="J195" t="s">
        <v>227</v>
      </c>
      <c r="K195">
        <v>1</v>
      </c>
      <c r="L195" t="s">
        <v>229</v>
      </c>
      <c r="N195" t="s">
        <v>432</v>
      </c>
    </row>
    <row r="196" spans="1:14" ht="12.75">
      <c r="A196">
        <v>141495</v>
      </c>
      <c r="B196" s="1">
        <v>38849.157314814816</v>
      </c>
      <c r="C196" s="1">
        <v>38874.65704861111</v>
      </c>
      <c r="D196" t="s">
        <v>225</v>
      </c>
      <c r="E196" t="s">
        <v>213</v>
      </c>
      <c r="F196" t="s">
        <v>214</v>
      </c>
      <c r="G196" t="s">
        <v>67</v>
      </c>
      <c r="H196" t="s">
        <v>223</v>
      </c>
      <c r="I196" t="s">
        <v>216</v>
      </c>
      <c r="J196" t="s">
        <v>227</v>
      </c>
      <c r="K196" t="s">
        <v>218</v>
      </c>
      <c r="L196" t="s">
        <v>229</v>
      </c>
      <c r="N196" t="s">
        <v>433</v>
      </c>
    </row>
    <row r="197" spans="1:14" ht="12.75">
      <c r="A197">
        <v>141496</v>
      </c>
      <c r="B197" s="1">
        <v>38849.161828703705</v>
      </c>
      <c r="C197" s="1">
        <v>38849.161828703705</v>
      </c>
      <c r="D197" t="s">
        <v>234</v>
      </c>
      <c r="E197" t="s">
        <v>213</v>
      </c>
      <c r="F197" t="s">
        <v>214</v>
      </c>
      <c r="G197" t="s">
        <v>66</v>
      </c>
      <c r="H197" t="s">
        <v>223</v>
      </c>
      <c r="I197" t="s">
        <v>216</v>
      </c>
      <c r="J197" t="s">
        <v>227</v>
      </c>
      <c r="K197" t="s">
        <v>218</v>
      </c>
      <c r="L197" t="s">
        <v>219</v>
      </c>
      <c r="N197" t="s">
        <v>434</v>
      </c>
    </row>
    <row r="198" spans="1:14" ht="12.75">
      <c r="A198">
        <v>141596</v>
      </c>
      <c r="B198" s="1">
        <v>38849.601689814815</v>
      </c>
      <c r="C198" s="1">
        <v>38869.791597222225</v>
      </c>
      <c r="D198" t="s">
        <v>212</v>
      </c>
      <c r="E198" t="s">
        <v>213</v>
      </c>
      <c r="F198" t="s">
        <v>214</v>
      </c>
      <c r="G198" t="s">
        <v>69</v>
      </c>
      <c r="H198" t="s">
        <v>221</v>
      </c>
      <c r="I198" t="s">
        <v>216</v>
      </c>
      <c r="J198" t="s">
        <v>232</v>
      </c>
      <c r="K198">
        <v>1</v>
      </c>
      <c r="L198" t="s">
        <v>254</v>
      </c>
      <c r="N198" t="s">
        <v>435</v>
      </c>
    </row>
    <row r="199" spans="1:14" ht="12.75">
      <c r="A199">
        <v>141624</v>
      </c>
      <c r="B199" s="1">
        <v>38849.67016203704</v>
      </c>
      <c r="C199" s="1">
        <v>38902.538819444446</v>
      </c>
      <c r="D199" t="s">
        <v>212</v>
      </c>
      <c r="E199" t="s">
        <v>213</v>
      </c>
      <c r="F199" t="s">
        <v>214</v>
      </c>
      <c r="G199" t="s">
        <v>69</v>
      </c>
      <c r="H199" t="s">
        <v>221</v>
      </c>
      <c r="I199" t="s">
        <v>216</v>
      </c>
      <c r="J199" t="s">
        <v>232</v>
      </c>
      <c r="K199">
        <v>1</v>
      </c>
      <c r="L199" t="s">
        <v>254</v>
      </c>
      <c r="N199" t="s">
        <v>436</v>
      </c>
    </row>
    <row r="200" spans="1:14" ht="12.75">
      <c r="A200">
        <v>141692</v>
      </c>
      <c r="B200" s="1">
        <v>38851.40725694445</v>
      </c>
      <c r="C200" s="1">
        <v>38873.61435185185</v>
      </c>
      <c r="D200" t="s">
        <v>225</v>
      </c>
      <c r="E200" t="s">
        <v>213</v>
      </c>
      <c r="F200" t="s">
        <v>244</v>
      </c>
      <c r="G200" t="s">
        <v>83</v>
      </c>
      <c r="H200" t="s">
        <v>221</v>
      </c>
      <c r="I200" t="s">
        <v>216</v>
      </c>
      <c r="J200" t="s">
        <v>232</v>
      </c>
      <c r="K200">
        <v>1</v>
      </c>
      <c r="L200" t="s">
        <v>254</v>
      </c>
      <c r="N200" t="s">
        <v>437</v>
      </c>
    </row>
    <row r="201" spans="1:14" ht="12.75">
      <c r="A201">
        <v>141873</v>
      </c>
      <c r="B201" s="1">
        <v>38852.66853009259</v>
      </c>
      <c r="C201" s="1">
        <v>38860.91747685185</v>
      </c>
      <c r="D201" t="s">
        <v>212</v>
      </c>
      <c r="E201" t="s">
        <v>213</v>
      </c>
      <c r="F201" t="s">
        <v>214</v>
      </c>
      <c r="G201" t="s">
        <v>81</v>
      </c>
      <c r="H201" t="s">
        <v>226</v>
      </c>
      <c r="I201" t="s">
        <v>216</v>
      </c>
      <c r="J201" t="s">
        <v>227</v>
      </c>
      <c r="K201">
        <v>1</v>
      </c>
      <c r="L201" t="s">
        <v>254</v>
      </c>
      <c r="N201" t="s">
        <v>438</v>
      </c>
    </row>
    <row r="202" spans="1:14" ht="12.75">
      <c r="A202">
        <v>141916</v>
      </c>
      <c r="B202" s="1">
        <v>38852.84600694444</v>
      </c>
      <c r="C202" s="1">
        <v>38869.54443287037</v>
      </c>
      <c r="D202" t="s">
        <v>212</v>
      </c>
      <c r="E202" t="s">
        <v>213</v>
      </c>
      <c r="F202" t="s">
        <v>214</v>
      </c>
      <c r="G202" t="s">
        <v>67</v>
      </c>
      <c r="H202" t="s">
        <v>226</v>
      </c>
      <c r="I202" t="s">
        <v>216</v>
      </c>
      <c r="J202" t="s">
        <v>227</v>
      </c>
      <c r="K202">
        <v>1</v>
      </c>
      <c r="L202" t="s">
        <v>254</v>
      </c>
      <c r="N202" t="s">
        <v>439</v>
      </c>
    </row>
    <row r="203" spans="1:14" ht="12.75">
      <c r="A203">
        <v>141940</v>
      </c>
      <c r="B203" s="1">
        <v>38853.14444444444</v>
      </c>
      <c r="C203" s="1">
        <v>38869.88626157407</v>
      </c>
      <c r="D203" t="s">
        <v>440</v>
      </c>
      <c r="E203" t="s">
        <v>213</v>
      </c>
      <c r="F203" t="s">
        <v>214</v>
      </c>
      <c r="G203" t="s">
        <v>67</v>
      </c>
      <c r="H203" t="s">
        <v>223</v>
      </c>
      <c r="I203" t="s">
        <v>216</v>
      </c>
      <c r="J203" t="s">
        <v>227</v>
      </c>
      <c r="K203" t="s">
        <v>218</v>
      </c>
      <c r="L203" t="s">
        <v>229</v>
      </c>
      <c r="N203" t="s">
        <v>441</v>
      </c>
    </row>
    <row r="204" spans="1:14" ht="12.75">
      <c r="A204">
        <v>142162</v>
      </c>
      <c r="B204" s="1">
        <v>38854.166967592595</v>
      </c>
      <c r="C204" s="1">
        <v>38854.32928240741</v>
      </c>
      <c r="D204" t="s">
        <v>225</v>
      </c>
      <c r="E204" t="s">
        <v>213</v>
      </c>
      <c r="F204" t="s">
        <v>214</v>
      </c>
      <c r="G204" t="s">
        <v>66</v>
      </c>
      <c r="H204" t="s">
        <v>223</v>
      </c>
      <c r="I204" t="s">
        <v>216</v>
      </c>
      <c r="J204" t="s">
        <v>227</v>
      </c>
      <c r="K204" t="s">
        <v>218</v>
      </c>
      <c r="L204" t="s">
        <v>219</v>
      </c>
      <c r="N204" t="s">
        <v>442</v>
      </c>
    </row>
    <row r="205" spans="1:14" ht="12.75">
      <c r="A205">
        <v>142298</v>
      </c>
      <c r="B205" s="1">
        <v>38854.586006944446</v>
      </c>
      <c r="C205" s="1">
        <v>38856.639710648145</v>
      </c>
      <c r="D205" t="s">
        <v>225</v>
      </c>
      <c r="E205" t="s">
        <v>213</v>
      </c>
      <c r="F205" t="s">
        <v>214</v>
      </c>
      <c r="G205" t="s">
        <v>81</v>
      </c>
      <c r="H205" t="s">
        <v>226</v>
      </c>
      <c r="I205" t="s">
        <v>216</v>
      </c>
      <c r="J205" t="s">
        <v>227</v>
      </c>
      <c r="K205">
        <v>1</v>
      </c>
      <c r="L205" t="s">
        <v>254</v>
      </c>
      <c r="M205" t="s">
        <v>443</v>
      </c>
      <c r="N205" t="s">
        <v>444</v>
      </c>
    </row>
    <row r="206" spans="1:14" ht="12.75">
      <c r="A206">
        <v>142377</v>
      </c>
      <c r="B206" s="1">
        <v>38854.844375</v>
      </c>
      <c r="C206" s="1">
        <v>38860.901400462964</v>
      </c>
      <c r="D206" t="s">
        <v>212</v>
      </c>
      <c r="E206" t="s">
        <v>213</v>
      </c>
      <c r="F206" t="s">
        <v>244</v>
      </c>
      <c r="H206" t="s">
        <v>226</v>
      </c>
      <c r="I206" t="s">
        <v>216</v>
      </c>
      <c r="J206" t="s">
        <v>227</v>
      </c>
      <c r="K206">
        <v>1</v>
      </c>
      <c r="L206" t="s">
        <v>254</v>
      </c>
      <c r="N206" t="s">
        <v>445</v>
      </c>
    </row>
    <row r="207" spans="1:14" ht="12.75">
      <c r="A207">
        <v>142378</v>
      </c>
      <c r="B207" s="1">
        <v>38854.84694444444</v>
      </c>
      <c r="C207" s="1">
        <v>38861.86289351852</v>
      </c>
      <c r="D207" t="s">
        <v>212</v>
      </c>
      <c r="E207" t="s">
        <v>213</v>
      </c>
      <c r="F207" t="s">
        <v>244</v>
      </c>
      <c r="H207" t="s">
        <v>226</v>
      </c>
      <c r="I207" t="s">
        <v>216</v>
      </c>
      <c r="J207" t="s">
        <v>227</v>
      </c>
      <c r="K207">
        <v>1</v>
      </c>
      <c r="L207" t="s">
        <v>254</v>
      </c>
      <c r="N207" t="s">
        <v>446</v>
      </c>
    </row>
    <row r="208" spans="1:14" ht="12.75">
      <c r="A208">
        <v>142379</v>
      </c>
      <c r="B208" s="1">
        <v>38854.84956018518</v>
      </c>
      <c r="C208" s="1">
        <v>38859.59826388889</v>
      </c>
      <c r="D208" t="s">
        <v>212</v>
      </c>
      <c r="E208" t="s">
        <v>213</v>
      </c>
      <c r="F208" t="s">
        <v>214</v>
      </c>
      <c r="H208" t="s">
        <v>226</v>
      </c>
      <c r="I208" t="s">
        <v>216</v>
      </c>
      <c r="J208" t="s">
        <v>227</v>
      </c>
      <c r="K208">
        <v>1</v>
      </c>
      <c r="L208" t="s">
        <v>219</v>
      </c>
      <c r="N208" t="s">
        <v>447</v>
      </c>
    </row>
    <row r="209" spans="1:14" ht="12.75">
      <c r="A209">
        <v>142380</v>
      </c>
      <c r="B209" s="1">
        <v>38854.852638888886</v>
      </c>
      <c r="C209" s="1">
        <v>38861.86398148148</v>
      </c>
      <c r="D209" t="s">
        <v>212</v>
      </c>
      <c r="E209" t="s">
        <v>213</v>
      </c>
      <c r="F209" t="s">
        <v>244</v>
      </c>
      <c r="H209" t="s">
        <v>226</v>
      </c>
      <c r="I209" t="s">
        <v>216</v>
      </c>
      <c r="J209" t="s">
        <v>227</v>
      </c>
      <c r="K209">
        <v>1</v>
      </c>
      <c r="L209" t="s">
        <v>219</v>
      </c>
      <c r="N209" t="s">
        <v>448</v>
      </c>
    </row>
    <row r="210" spans="1:14" ht="12.75">
      <c r="A210">
        <v>142384</v>
      </c>
      <c r="B210" s="1">
        <v>38854.870520833334</v>
      </c>
      <c r="C210" s="1">
        <v>38855.683391203704</v>
      </c>
      <c r="D210" t="s">
        <v>212</v>
      </c>
      <c r="E210" t="s">
        <v>213</v>
      </c>
      <c r="F210" t="s">
        <v>214</v>
      </c>
      <c r="G210" t="s">
        <v>72</v>
      </c>
      <c r="H210" t="s">
        <v>226</v>
      </c>
      <c r="I210" t="s">
        <v>216</v>
      </c>
      <c r="J210" t="s">
        <v>227</v>
      </c>
      <c r="K210" t="s">
        <v>218</v>
      </c>
      <c r="L210" t="s">
        <v>219</v>
      </c>
      <c r="N210" t="s">
        <v>449</v>
      </c>
    </row>
    <row r="211" spans="1:14" ht="12.75">
      <c r="A211">
        <v>142388</v>
      </c>
      <c r="B211" s="1">
        <v>38854.90578703704</v>
      </c>
      <c r="C211" s="1">
        <v>38855.87275462963</v>
      </c>
      <c r="D211" t="s">
        <v>225</v>
      </c>
      <c r="E211" t="s">
        <v>213</v>
      </c>
      <c r="F211" t="s">
        <v>214</v>
      </c>
      <c r="G211" t="s">
        <v>81</v>
      </c>
      <c r="H211" t="s">
        <v>226</v>
      </c>
      <c r="I211" t="s">
        <v>216</v>
      </c>
      <c r="J211" t="s">
        <v>227</v>
      </c>
      <c r="K211">
        <v>1</v>
      </c>
      <c r="L211" t="s">
        <v>254</v>
      </c>
      <c r="N211" t="s">
        <v>450</v>
      </c>
    </row>
    <row r="212" spans="1:14" ht="12.75">
      <c r="A212">
        <v>142516</v>
      </c>
      <c r="B212" s="1">
        <v>38855.47876157407</v>
      </c>
      <c r="C212" s="1">
        <v>38855.47876157407</v>
      </c>
      <c r="D212" t="s">
        <v>234</v>
      </c>
      <c r="E212" t="s">
        <v>213</v>
      </c>
      <c r="F212" t="s">
        <v>214</v>
      </c>
      <c r="G212" t="s">
        <v>78</v>
      </c>
      <c r="H212" t="s">
        <v>223</v>
      </c>
      <c r="I212" t="s">
        <v>216</v>
      </c>
      <c r="J212" t="s">
        <v>217</v>
      </c>
      <c r="K212" t="s">
        <v>218</v>
      </c>
      <c r="L212" t="s">
        <v>219</v>
      </c>
      <c r="N212" t="s">
        <v>451</v>
      </c>
    </row>
    <row r="213" spans="1:14" ht="12.75">
      <c r="A213">
        <v>142562</v>
      </c>
      <c r="B213" s="1">
        <v>38855.604780092595</v>
      </c>
      <c r="C213" s="1">
        <v>38859.870775462965</v>
      </c>
      <c r="D213" t="s">
        <v>440</v>
      </c>
      <c r="E213" t="s">
        <v>213</v>
      </c>
      <c r="F213" t="s">
        <v>214</v>
      </c>
      <c r="G213" t="s">
        <v>81</v>
      </c>
      <c r="H213" t="s">
        <v>226</v>
      </c>
      <c r="I213" t="s">
        <v>216</v>
      </c>
      <c r="J213" t="s">
        <v>227</v>
      </c>
      <c r="K213">
        <v>1</v>
      </c>
      <c r="L213" t="s">
        <v>254</v>
      </c>
      <c r="N213" t="s">
        <v>452</v>
      </c>
    </row>
    <row r="214" spans="1:14" ht="12.75">
      <c r="A214">
        <v>142568</v>
      </c>
      <c r="B214" s="1">
        <v>38855.61655092592</v>
      </c>
      <c r="C214" s="1">
        <v>38856.77060185185</v>
      </c>
      <c r="D214" t="s">
        <v>225</v>
      </c>
      <c r="E214" t="s">
        <v>213</v>
      </c>
      <c r="F214" t="s">
        <v>214</v>
      </c>
      <c r="G214" t="s">
        <v>81</v>
      </c>
      <c r="H214" t="s">
        <v>223</v>
      </c>
      <c r="I214" t="s">
        <v>216</v>
      </c>
      <c r="J214" t="s">
        <v>227</v>
      </c>
      <c r="K214">
        <v>1</v>
      </c>
      <c r="L214" t="s">
        <v>229</v>
      </c>
      <c r="N214" t="s">
        <v>453</v>
      </c>
    </row>
    <row r="215" spans="1:14" ht="12.75">
      <c r="A215">
        <v>142570</v>
      </c>
      <c r="B215" s="1">
        <v>38855.61913194445</v>
      </c>
      <c r="C215" s="1">
        <v>38860.74012731481</v>
      </c>
      <c r="D215" t="s">
        <v>212</v>
      </c>
      <c r="E215" t="s">
        <v>253</v>
      </c>
      <c r="F215" t="s">
        <v>214</v>
      </c>
      <c r="G215" t="s">
        <v>79</v>
      </c>
      <c r="H215" t="s">
        <v>226</v>
      </c>
      <c r="I215" t="s">
        <v>216</v>
      </c>
      <c r="J215" t="s">
        <v>227</v>
      </c>
      <c r="K215">
        <v>1</v>
      </c>
      <c r="L215" t="s">
        <v>229</v>
      </c>
      <c r="N215" t="s">
        <v>454</v>
      </c>
    </row>
    <row r="216" spans="1:14" ht="12.75">
      <c r="A216">
        <v>142573</v>
      </c>
      <c r="B216" s="1">
        <v>38855.62069444444</v>
      </c>
      <c r="C216" s="1">
        <v>38860.73804398148</v>
      </c>
      <c r="D216" t="s">
        <v>212</v>
      </c>
      <c r="E216" t="s">
        <v>213</v>
      </c>
      <c r="F216" t="s">
        <v>214</v>
      </c>
      <c r="G216" t="s">
        <v>66</v>
      </c>
      <c r="H216" t="s">
        <v>226</v>
      </c>
      <c r="I216" t="s">
        <v>216</v>
      </c>
      <c r="J216" t="s">
        <v>227</v>
      </c>
      <c r="K216">
        <v>1</v>
      </c>
      <c r="L216" t="s">
        <v>254</v>
      </c>
      <c r="N216" t="s">
        <v>454</v>
      </c>
    </row>
    <row r="217" spans="1:14" ht="12.75">
      <c r="A217">
        <v>142574</v>
      </c>
      <c r="B217" s="1">
        <v>38855.62081018519</v>
      </c>
      <c r="C217" s="1">
        <v>38860.74012731481</v>
      </c>
      <c r="D217" t="s">
        <v>212</v>
      </c>
      <c r="E217" t="s">
        <v>213</v>
      </c>
      <c r="F217" t="s">
        <v>214</v>
      </c>
      <c r="G217" t="s">
        <v>79</v>
      </c>
      <c r="H217" t="s">
        <v>223</v>
      </c>
      <c r="I217" t="s">
        <v>216</v>
      </c>
      <c r="J217" t="s">
        <v>227</v>
      </c>
      <c r="K217">
        <v>1</v>
      </c>
      <c r="L217" t="s">
        <v>229</v>
      </c>
      <c r="N217" t="s">
        <v>454</v>
      </c>
    </row>
    <row r="218" spans="1:14" ht="12.75">
      <c r="A218">
        <v>142648</v>
      </c>
      <c r="B218" s="1">
        <v>38855.73506944445</v>
      </c>
      <c r="C218" s="1">
        <v>38868.52143518518</v>
      </c>
      <c r="D218" t="s">
        <v>212</v>
      </c>
      <c r="E218" t="s">
        <v>213</v>
      </c>
      <c r="F218" t="s">
        <v>214</v>
      </c>
      <c r="G218" t="s">
        <v>79</v>
      </c>
      <c r="H218" t="s">
        <v>251</v>
      </c>
      <c r="I218" t="s">
        <v>216</v>
      </c>
      <c r="J218" t="s">
        <v>227</v>
      </c>
      <c r="K218">
        <v>1</v>
      </c>
      <c r="L218" t="s">
        <v>254</v>
      </c>
      <c r="N218" t="s">
        <v>455</v>
      </c>
    </row>
    <row r="219" spans="1:14" ht="12.75">
      <c r="A219">
        <v>142658</v>
      </c>
      <c r="B219" s="1">
        <v>38855.7700462963</v>
      </c>
      <c r="C219" s="1">
        <v>38897.77584490741</v>
      </c>
      <c r="D219" t="s">
        <v>212</v>
      </c>
      <c r="E219" t="s">
        <v>213</v>
      </c>
      <c r="F219" t="s">
        <v>214</v>
      </c>
      <c r="H219" t="s">
        <v>226</v>
      </c>
      <c r="I219" t="s">
        <v>216</v>
      </c>
      <c r="J219" t="s">
        <v>227</v>
      </c>
      <c r="K219">
        <v>1</v>
      </c>
      <c r="L219" t="s">
        <v>229</v>
      </c>
      <c r="N219" t="s">
        <v>456</v>
      </c>
    </row>
    <row r="220" spans="1:14" ht="12.75">
      <c r="A220">
        <v>142663</v>
      </c>
      <c r="B220" s="1">
        <v>38855.832650462966</v>
      </c>
      <c r="C220" s="1">
        <v>38856.879270833335</v>
      </c>
      <c r="D220" t="s">
        <v>225</v>
      </c>
      <c r="E220" t="s">
        <v>213</v>
      </c>
      <c r="F220" t="s">
        <v>214</v>
      </c>
      <c r="G220" t="s">
        <v>81</v>
      </c>
      <c r="H220" t="s">
        <v>226</v>
      </c>
      <c r="I220" t="s">
        <v>216</v>
      </c>
      <c r="J220" t="s">
        <v>227</v>
      </c>
      <c r="K220">
        <v>1</v>
      </c>
      <c r="L220" t="s">
        <v>254</v>
      </c>
      <c r="N220" t="s">
        <v>457</v>
      </c>
    </row>
    <row r="221" spans="1:14" ht="12.75">
      <c r="A221">
        <v>142666</v>
      </c>
      <c r="B221" s="1">
        <v>38855.858761574076</v>
      </c>
      <c r="C221" s="1">
        <v>38861.891284722224</v>
      </c>
      <c r="D221" t="s">
        <v>225</v>
      </c>
      <c r="E221" t="s">
        <v>213</v>
      </c>
      <c r="F221" t="s">
        <v>214</v>
      </c>
      <c r="G221" t="s">
        <v>81</v>
      </c>
      <c r="H221" t="s">
        <v>251</v>
      </c>
      <c r="I221" t="s">
        <v>216</v>
      </c>
      <c r="J221" t="s">
        <v>227</v>
      </c>
      <c r="K221">
        <v>1</v>
      </c>
      <c r="L221" t="s">
        <v>254</v>
      </c>
      <c r="N221" t="s">
        <v>458</v>
      </c>
    </row>
    <row r="222" spans="1:14" ht="12.75">
      <c r="A222">
        <v>142669</v>
      </c>
      <c r="B222" s="1">
        <v>38855.89791666667</v>
      </c>
      <c r="C222" s="1">
        <v>38856.76054398148</v>
      </c>
      <c r="D222" t="s">
        <v>212</v>
      </c>
      <c r="E222" t="s">
        <v>213</v>
      </c>
      <c r="F222" t="s">
        <v>214</v>
      </c>
      <c r="G222" t="s">
        <v>81</v>
      </c>
      <c r="H222" t="s">
        <v>223</v>
      </c>
      <c r="I222" t="s">
        <v>216</v>
      </c>
      <c r="J222" t="s">
        <v>227</v>
      </c>
      <c r="K222">
        <v>1</v>
      </c>
      <c r="L222" t="s">
        <v>229</v>
      </c>
      <c r="N222" t="s">
        <v>459</v>
      </c>
    </row>
    <row r="223" spans="1:14" ht="12.75">
      <c r="A223">
        <v>142670</v>
      </c>
      <c r="B223" s="1">
        <v>38855.90542824074</v>
      </c>
      <c r="C223" s="1">
        <v>38860.573171296295</v>
      </c>
      <c r="D223" t="s">
        <v>212</v>
      </c>
      <c r="E223" t="s">
        <v>213</v>
      </c>
      <c r="F223" t="s">
        <v>214</v>
      </c>
      <c r="G223" t="s">
        <v>79</v>
      </c>
      <c r="H223" t="s">
        <v>226</v>
      </c>
      <c r="I223" t="s">
        <v>216</v>
      </c>
      <c r="J223" t="s">
        <v>227</v>
      </c>
      <c r="K223">
        <v>1</v>
      </c>
      <c r="L223" t="s">
        <v>229</v>
      </c>
      <c r="N223" t="s">
        <v>460</v>
      </c>
    </row>
    <row r="224" spans="1:14" ht="12.75">
      <c r="A224">
        <v>142671</v>
      </c>
      <c r="B224" s="1">
        <v>38855.91038194444</v>
      </c>
      <c r="C224" s="1">
        <v>38856.77554398148</v>
      </c>
      <c r="D224" t="s">
        <v>212</v>
      </c>
      <c r="E224" t="s">
        <v>213</v>
      </c>
      <c r="F224" t="s">
        <v>214</v>
      </c>
      <c r="G224" t="s">
        <v>79</v>
      </c>
      <c r="H224" t="s">
        <v>223</v>
      </c>
      <c r="I224" t="s">
        <v>216</v>
      </c>
      <c r="J224" t="s">
        <v>227</v>
      </c>
      <c r="K224">
        <v>1</v>
      </c>
      <c r="L224" t="s">
        <v>229</v>
      </c>
      <c r="N224" t="s">
        <v>461</v>
      </c>
    </row>
    <row r="225" spans="1:14" ht="12.75">
      <c r="A225">
        <v>142672</v>
      </c>
      <c r="B225" s="1">
        <v>38855.9171412037</v>
      </c>
      <c r="C225" s="1">
        <v>38882.90462962963</v>
      </c>
      <c r="D225" t="s">
        <v>225</v>
      </c>
      <c r="E225" t="s">
        <v>253</v>
      </c>
      <c r="F225" t="s">
        <v>214</v>
      </c>
      <c r="G225" t="s">
        <v>76</v>
      </c>
      <c r="H225" t="s">
        <v>226</v>
      </c>
      <c r="I225" t="s">
        <v>216</v>
      </c>
      <c r="J225" t="s">
        <v>227</v>
      </c>
      <c r="K225">
        <v>1</v>
      </c>
      <c r="L225" t="s">
        <v>229</v>
      </c>
      <c r="N225" t="s">
        <v>462</v>
      </c>
    </row>
    <row r="226" spans="1:14" ht="12.75">
      <c r="A226">
        <v>142741</v>
      </c>
      <c r="B226" s="1">
        <v>38856.417280092595</v>
      </c>
      <c r="C226" s="1">
        <v>38856.63555555556</v>
      </c>
      <c r="D226" t="s">
        <v>212</v>
      </c>
      <c r="E226" t="s">
        <v>213</v>
      </c>
      <c r="F226" t="s">
        <v>244</v>
      </c>
      <c r="G226" t="s">
        <v>69</v>
      </c>
      <c r="H226" t="s">
        <v>226</v>
      </c>
      <c r="I226" t="s">
        <v>216</v>
      </c>
      <c r="J226" t="s">
        <v>247</v>
      </c>
      <c r="K226" t="s">
        <v>218</v>
      </c>
      <c r="L226" t="s">
        <v>219</v>
      </c>
      <c r="N226" t="s">
        <v>463</v>
      </c>
    </row>
    <row r="227" spans="1:14" ht="12.75">
      <c r="A227">
        <v>142821</v>
      </c>
      <c r="B227" s="1">
        <v>38856.60396990741</v>
      </c>
      <c r="C227" s="1">
        <v>38856.87998842593</v>
      </c>
      <c r="D227" t="s">
        <v>225</v>
      </c>
      <c r="E227" t="s">
        <v>213</v>
      </c>
      <c r="F227" t="s">
        <v>214</v>
      </c>
      <c r="G227" t="s">
        <v>81</v>
      </c>
      <c r="H227" t="s">
        <v>226</v>
      </c>
      <c r="I227" t="s">
        <v>216</v>
      </c>
      <c r="J227" t="s">
        <v>227</v>
      </c>
      <c r="K227">
        <v>1</v>
      </c>
      <c r="L227" t="s">
        <v>254</v>
      </c>
      <c r="N227" t="s">
        <v>464</v>
      </c>
    </row>
    <row r="228" spans="1:14" ht="12.75">
      <c r="A228">
        <v>142883</v>
      </c>
      <c r="B228" s="1">
        <v>38857.20927083334</v>
      </c>
      <c r="C228" s="1">
        <v>38857.26097222222</v>
      </c>
      <c r="D228" t="s">
        <v>212</v>
      </c>
      <c r="E228" t="s">
        <v>213</v>
      </c>
      <c r="F228" t="s">
        <v>214</v>
      </c>
      <c r="G228" t="s">
        <v>66</v>
      </c>
      <c r="H228" t="s">
        <v>226</v>
      </c>
      <c r="I228" t="s">
        <v>216</v>
      </c>
      <c r="J228" t="s">
        <v>227</v>
      </c>
      <c r="K228">
        <v>1</v>
      </c>
      <c r="L228" t="s">
        <v>219</v>
      </c>
      <c r="N228" t="s">
        <v>465</v>
      </c>
    </row>
    <row r="229" spans="1:14" ht="12.75">
      <c r="A229">
        <v>142885</v>
      </c>
      <c r="B229" s="1">
        <v>38857.24686342593</v>
      </c>
      <c r="C229" s="1">
        <v>38857.26148148148</v>
      </c>
      <c r="D229" t="s">
        <v>212</v>
      </c>
      <c r="E229" t="s">
        <v>213</v>
      </c>
      <c r="F229" t="s">
        <v>214</v>
      </c>
      <c r="G229" t="s">
        <v>66</v>
      </c>
      <c r="H229" t="s">
        <v>226</v>
      </c>
      <c r="I229" t="s">
        <v>216</v>
      </c>
      <c r="J229" t="s">
        <v>227</v>
      </c>
      <c r="K229">
        <v>1</v>
      </c>
      <c r="L229" t="s">
        <v>219</v>
      </c>
      <c r="N229" t="s">
        <v>466</v>
      </c>
    </row>
    <row r="230" spans="1:14" ht="12.75">
      <c r="A230">
        <v>143031</v>
      </c>
      <c r="B230" s="1">
        <v>38859.60221064815</v>
      </c>
      <c r="C230" s="1">
        <v>38860.618784722225</v>
      </c>
      <c r="D230" t="s">
        <v>212</v>
      </c>
      <c r="E230" t="s">
        <v>213</v>
      </c>
      <c r="F230" t="s">
        <v>214</v>
      </c>
      <c r="G230" t="s">
        <v>66</v>
      </c>
      <c r="H230" t="s">
        <v>226</v>
      </c>
      <c r="I230" t="s">
        <v>216</v>
      </c>
      <c r="J230" t="s">
        <v>227</v>
      </c>
      <c r="K230">
        <v>1</v>
      </c>
      <c r="L230" t="s">
        <v>219</v>
      </c>
      <c r="N230" t="s">
        <v>467</v>
      </c>
    </row>
    <row r="231" spans="1:14" ht="12.75">
      <c r="A231">
        <v>143033</v>
      </c>
      <c r="B231" s="1">
        <v>38859.61085648148</v>
      </c>
      <c r="C231" s="1">
        <v>38860.898726851854</v>
      </c>
      <c r="D231" t="s">
        <v>212</v>
      </c>
      <c r="E231" t="s">
        <v>213</v>
      </c>
      <c r="F231" t="s">
        <v>244</v>
      </c>
      <c r="H231" t="s">
        <v>226</v>
      </c>
      <c r="I231" t="s">
        <v>216</v>
      </c>
      <c r="J231" t="s">
        <v>227</v>
      </c>
      <c r="K231">
        <v>1</v>
      </c>
      <c r="L231" t="s">
        <v>219</v>
      </c>
      <c r="N231" t="s">
        <v>468</v>
      </c>
    </row>
    <row r="232" spans="1:14" ht="12.75">
      <c r="A232">
        <v>143037</v>
      </c>
      <c r="B232" s="1">
        <v>38859.622395833336</v>
      </c>
      <c r="C232" s="1">
        <v>38861.889444444445</v>
      </c>
      <c r="D232" t="s">
        <v>225</v>
      </c>
      <c r="E232" t="s">
        <v>253</v>
      </c>
      <c r="F232" t="s">
        <v>214</v>
      </c>
      <c r="G232" t="s">
        <v>81</v>
      </c>
      <c r="H232" t="s">
        <v>226</v>
      </c>
      <c r="I232" t="s">
        <v>216</v>
      </c>
      <c r="J232" t="s">
        <v>227</v>
      </c>
      <c r="K232">
        <v>1</v>
      </c>
      <c r="L232" t="s">
        <v>254</v>
      </c>
      <c r="N232" t="s">
        <v>469</v>
      </c>
    </row>
    <row r="233" spans="1:14" ht="12.75">
      <c r="A233">
        <v>143044</v>
      </c>
      <c r="B233" s="1">
        <v>38859.62800925926</v>
      </c>
      <c r="C233" s="1">
        <v>38859.715416666666</v>
      </c>
      <c r="D233" t="s">
        <v>212</v>
      </c>
      <c r="E233" t="s">
        <v>213</v>
      </c>
      <c r="F233" t="s">
        <v>214</v>
      </c>
      <c r="G233" t="s">
        <v>79</v>
      </c>
      <c r="H233" t="s">
        <v>226</v>
      </c>
      <c r="I233" t="s">
        <v>216</v>
      </c>
      <c r="J233" t="s">
        <v>227</v>
      </c>
      <c r="K233">
        <v>1</v>
      </c>
      <c r="L233" t="s">
        <v>254</v>
      </c>
      <c r="N233" t="s">
        <v>470</v>
      </c>
    </row>
    <row r="234" spans="1:14" ht="12.75">
      <c r="A234">
        <v>143045</v>
      </c>
      <c r="B234" s="1">
        <v>38859.62929398148</v>
      </c>
      <c r="C234" s="1">
        <v>38861.90508101852</v>
      </c>
      <c r="D234" t="s">
        <v>225</v>
      </c>
      <c r="E234" t="s">
        <v>253</v>
      </c>
      <c r="F234" t="s">
        <v>214</v>
      </c>
      <c r="G234" t="s">
        <v>81</v>
      </c>
      <c r="H234" t="s">
        <v>251</v>
      </c>
      <c r="I234" t="s">
        <v>216</v>
      </c>
      <c r="J234" t="s">
        <v>227</v>
      </c>
      <c r="K234">
        <v>1</v>
      </c>
      <c r="L234" t="s">
        <v>254</v>
      </c>
      <c r="N234" t="s">
        <v>471</v>
      </c>
    </row>
    <row r="235" spans="1:14" ht="12.75">
      <c r="A235">
        <v>143049</v>
      </c>
      <c r="B235" s="1">
        <v>38859.63909722222</v>
      </c>
      <c r="C235" s="1">
        <v>38862.835439814815</v>
      </c>
      <c r="D235" t="s">
        <v>212</v>
      </c>
      <c r="E235" t="s">
        <v>213</v>
      </c>
      <c r="F235" t="s">
        <v>214</v>
      </c>
      <c r="G235" t="s">
        <v>81</v>
      </c>
      <c r="H235" t="s">
        <v>251</v>
      </c>
      <c r="I235" t="s">
        <v>216</v>
      </c>
      <c r="J235" t="s">
        <v>227</v>
      </c>
      <c r="K235">
        <v>1</v>
      </c>
      <c r="L235" t="s">
        <v>254</v>
      </c>
      <c r="N235" t="s">
        <v>472</v>
      </c>
    </row>
    <row r="236" spans="1:14" ht="12.75">
      <c r="A236">
        <v>143076</v>
      </c>
      <c r="B236" s="1">
        <v>38859.7377662037</v>
      </c>
      <c r="C236" s="1">
        <v>38897.56443287037</v>
      </c>
      <c r="D236" t="s">
        <v>212</v>
      </c>
      <c r="E236" t="s">
        <v>213</v>
      </c>
      <c r="F236" t="s">
        <v>214</v>
      </c>
      <c r="H236" t="s">
        <v>226</v>
      </c>
      <c r="I236" t="s">
        <v>216</v>
      </c>
      <c r="J236" t="s">
        <v>227</v>
      </c>
      <c r="K236">
        <v>1</v>
      </c>
      <c r="L236" t="s">
        <v>229</v>
      </c>
      <c r="N236" t="s">
        <v>473</v>
      </c>
    </row>
    <row r="237" spans="1:14" ht="12.75">
      <c r="A237">
        <v>143083</v>
      </c>
      <c r="B237" s="1">
        <v>38859.768055555556</v>
      </c>
      <c r="C237" s="1">
        <v>38863.75638888889</v>
      </c>
      <c r="D237" t="s">
        <v>212</v>
      </c>
      <c r="E237" t="s">
        <v>213</v>
      </c>
      <c r="F237" t="s">
        <v>214</v>
      </c>
      <c r="G237" t="s">
        <v>66</v>
      </c>
      <c r="H237" t="s">
        <v>251</v>
      </c>
      <c r="I237" t="s">
        <v>216</v>
      </c>
      <c r="J237" t="s">
        <v>227</v>
      </c>
      <c r="K237">
        <v>1</v>
      </c>
      <c r="L237" t="s">
        <v>254</v>
      </c>
      <c r="N237" t="s">
        <v>474</v>
      </c>
    </row>
    <row r="238" spans="1:14" ht="12.75">
      <c r="A238">
        <v>143107</v>
      </c>
      <c r="B238" s="1">
        <v>38859.86837962963</v>
      </c>
      <c r="C238" s="1">
        <v>38861.88951388889</v>
      </c>
      <c r="D238" t="s">
        <v>212</v>
      </c>
      <c r="E238" t="s">
        <v>213</v>
      </c>
      <c r="F238" t="s">
        <v>214</v>
      </c>
      <c r="G238" t="s">
        <v>81</v>
      </c>
      <c r="H238" t="s">
        <v>251</v>
      </c>
      <c r="I238" t="s">
        <v>216</v>
      </c>
      <c r="J238" t="s">
        <v>227</v>
      </c>
      <c r="K238">
        <v>1</v>
      </c>
      <c r="L238" t="s">
        <v>254</v>
      </c>
      <c r="N238" t="s">
        <v>475</v>
      </c>
    </row>
    <row r="239" spans="1:14" ht="12.75">
      <c r="A239">
        <v>143178</v>
      </c>
      <c r="B239" s="1">
        <v>38860.33384259259</v>
      </c>
      <c r="C239" s="1">
        <v>38880.83767361111</v>
      </c>
      <c r="D239" t="s">
        <v>225</v>
      </c>
      <c r="E239" t="s">
        <v>253</v>
      </c>
      <c r="F239" t="s">
        <v>214</v>
      </c>
      <c r="G239" t="s">
        <v>78</v>
      </c>
      <c r="H239" t="s">
        <v>215</v>
      </c>
      <c r="I239" t="s">
        <v>216</v>
      </c>
      <c r="J239" t="s">
        <v>232</v>
      </c>
      <c r="K239">
        <v>1</v>
      </c>
      <c r="L239" t="s">
        <v>229</v>
      </c>
      <c r="N239" t="s">
        <v>476</v>
      </c>
    </row>
    <row r="240" spans="1:14" ht="12.75">
      <c r="A240">
        <v>143179</v>
      </c>
      <c r="B240" s="1">
        <v>38860.33550925926</v>
      </c>
      <c r="C240" s="1">
        <v>38888.77748842593</v>
      </c>
      <c r="D240" t="s">
        <v>225</v>
      </c>
      <c r="E240" t="s">
        <v>253</v>
      </c>
      <c r="F240" t="s">
        <v>214</v>
      </c>
      <c r="G240" t="s">
        <v>70</v>
      </c>
      <c r="H240" t="s">
        <v>223</v>
      </c>
      <c r="I240" t="s">
        <v>216</v>
      </c>
      <c r="J240" t="s">
        <v>232</v>
      </c>
      <c r="K240">
        <v>1</v>
      </c>
      <c r="L240" t="s">
        <v>229</v>
      </c>
      <c r="N240" t="s">
        <v>477</v>
      </c>
    </row>
    <row r="241" spans="1:14" ht="12.75">
      <c r="A241">
        <v>143180</v>
      </c>
      <c r="B241" s="1">
        <v>38860.33704861111</v>
      </c>
      <c r="C241" s="1">
        <v>38900.722916666666</v>
      </c>
      <c r="D241" t="s">
        <v>225</v>
      </c>
      <c r="E241" t="s">
        <v>258</v>
      </c>
      <c r="F241" t="s">
        <v>214</v>
      </c>
      <c r="G241" t="s">
        <v>89</v>
      </c>
      <c r="H241" t="s">
        <v>215</v>
      </c>
      <c r="I241" t="s">
        <v>216</v>
      </c>
      <c r="J241" t="s">
        <v>232</v>
      </c>
      <c r="K241">
        <v>1</v>
      </c>
      <c r="L241" t="s">
        <v>229</v>
      </c>
      <c r="N241" t="s">
        <v>478</v>
      </c>
    </row>
    <row r="242" spans="1:14" ht="12.75">
      <c r="A242">
        <v>143181</v>
      </c>
      <c r="B242" s="1">
        <v>38860.33802083333</v>
      </c>
      <c r="C242" s="1">
        <v>38905.64891203704</v>
      </c>
      <c r="D242" t="s">
        <v>225</v>
      </c>
      <c r="E242" t="s">
        <v>258</v>
      </c>
      <c r="F242" t="s">
        <v>214</v>
      </c>
      <c r="G242" t="s">
        <v>89</v>
      </c>
      <c r="H242" t="s">
        <v>226</v>
      </c>
      <c r="I242" t="s">
        <v>216</v>
      </c>
      <c r="J242" t="s">
        <v>232</v>
      </c>
      <c r="K242">
        <v>1</v>
      </c>
      <c r="L242" t="s">
        <v>229</v>
      </c>
      <c r="N242" t="s">
        <v>479</v>
      </c>
    </row>
    <row r="243" spans="1:14" ht="12.75">
      <c r="A243">
        <v>143182</v>
      </c>
      <c r="B243" s="1">
        <v>38860.33887731482</v>
      </c>
      <c r="C243" s="1">
        <v>38880.83277777778</v>
      </c>
      <c r="D243" t="s">
        <v>225</v>
      </c>
      <c r="E243" t="s">
        <v>258</v>
      </c>
      <c r="F243" t="s">
        <v>214</v>
      </c>
      <c r="G243" t="s">
        <v>89</v>
      </c>
      <c r="H243" t="s">
        <v>215</v>
      </c>
      <c r="I243" t="s">
        <v>216</v>
      </c>
      <c r="J243" t="s">
        <v>232</v>
      </c>
      <c r="K243">
        <v>1</v>
      </c>
      <c r="L243" t="s">
        <v>229</v>
      </c>
      <c r="N243" t="s">
        <v>480</v>
      </c>
    </row>
    <row r="244" spans="1:14" ht="12.75">
      <c r="A244">
        <v>143183</v>
      </c>
      <c r="B244" s="1">
        <v>38860.339594907404</v>
      </c>
      <c r="C244" s="1">
        <v>38880.83292824074</v>
      </c>
      <c r="D244" t="s">
        <v>225</v>
      </c>
      <c r="E244" t="s">
        <v>258</v>
      </c>
      <c r="F244" t="s">
        <v>214</v>
      </c>
      <c r="G244" t="s">
        <v>78</v>
      </c>
      <c r="H244" t="s">
        <v>215</v>
      </c>
      <c r="I244" t="s">
        <v>216</v>
      </c>
      <c r="J244" t="s">
        <v>232</v>
      </c>
      <c r="K244">
        <v>1</v>
      </c>
      <c r="L244" t="s">
        <v>229</v>
      </c>
      <c r="N244" t="s">
        <v>481</v>
      </c>
    </row>
    <row r="245" spans="1:14" ht="12.75">
      <c r="A245">
        <v>143184</v>
      </c>
      <c r="B245" s="1">
        <v>38860.34043981481</v>
      </c>
      <c r="C245" s="1">
        <v>38880.83310185185</v>
      </c>
      <c r="D245" t="s">
        <v>225</v>
      </c>
      <c r="E245" t="s">
        <v>258</v>
      </c>
      <c r="F245" t="s">
        <v>214</v>
      </c>
      <c r="G245" t="s">
        <v>78</v>
      </c>
      <c r="H245" t="s">
        <v>215</v>
      </c>
      <c r="I245" t="s">
        <v>216</v>
      </c>
      <c r="J245" t="s">
        <v>232</v>
      </c>
      <c r="K245">
        <v>1</v>
      </c>
      <c r="L245" t="s">
        <v>229</v>
      </c>
      <c r="N245" t="s">
        <v>482</v>
      </c>
    </row>
    <row r="246" spans="1:14" ht="12.75">
      <c r="A246">
        <v>143185</v>
      </c>
      <c r="B246" s="1">
        <v>38860.34116898148</v>
      </c>
      <c r="C246" s="1">
        <v>38901.52789351852</v>
      </c>
      <c r="D246" t="s">
        <v>225</v>
      </c>
      <c r="E246" t="s">
        <v>258</v>
      </c>
      <c r="F246" t="s">
        <v>214</v>
      </c>
      <c r="G246" t="s">
        <v>89</v>
      </c>
      <c r="H246" t="s">
        <v>215</v>
      </c>
      <c r="I246" t="s">
        <v>216</v>
      </c>
      <c r="J246" t="s">
        <v>232</v>
      </c>
      <c r="K246">
        <v>1</v>
      </c>
      <c r="L246" t="s">
        <v>229</v>
      </c>
      <c r="N246" t="s">
        <v>483</v>
      </c>
    </row>
    <row r="247" spans="1:14" ht="12.75">
      <c r="A247">
        <v>143186</v>
      </c>
      <c r="B247" s="1">
        <v>38860.343194444446</v>
      </c>
      <c r="C247" s="1">
        <v>38905.80886574074</v>
      </c>
      <c r="D247" t="s">
        <v>225</v>
      </c>
      <c r="E247" t="s">
        <v>253</v>
      </c>
      <c r="F247" t="s">
        <v>214</v>
      </c>
      <c r="G247" t="s">
        <v>74</v>
      </c>
      <c r="H247" t="s">
        <v>226</v>
      </c>
      <c r="I247" t="s">
        <v>216</v>
      </c>
      <c r="J247" t="s">
        <v>232</v>
      </c>
      <c r="K247">
        <v>1</v>
      </c>
      <c r="L247" t="s">
        <v>229</v>
      </c>
      <c r="N247" t="s">
        <v>484</v>
      </c>
    </row>
    <row r="248" spans="1:14" ht="12.75">
      <c r="A248">
        <v>143187</v>
      </c>
      <c r="B248" s="1">
        <v>38860.34417824074</v>
      </c>
      <c r="C248" s="1">
        <v>38880.83841435185</v>
      </c>
      <c r="D248" t="s">
        <v>225</v>
      </c>
      <c r="E248" t="s">
        <v>253</v>
      </c>
      <c r="F248" t="s">
        <v>214</v>
      </c>
      <c r="G248" t="s">
        <v>70</v>
      </c>
      <c r="H248" t="s">
        <v>223</v>
      </c>
      <c r="I248" t="s">
        <v>216</v>
      </c>
      <c r="J248" t="s">
        <v>232</v>
      </c>
      <c r="K248">
        <v>1</v>
      </c>
      <c r="L248" t="s">
        <v>229</v>
      </c>
      <c r="N248" t="s">
        <v>485</v>
      </c>
    </row>
    <row r="249" spans="1:14" ht="12.75">
      <c r="A249">
        <v>143188</v>
      </c>
      <c r="B249" s="1">
        <v>38860.34605324074</v>
      </c>
      <c r="C249" s="1">
        <v>38905.80761574074</v>
      </c>
      <c r="D249" t="s">
        <v>225</v>
      </c>
      <c r="E249" t="s">
        <v>253</v>
      </c>
      <c r="F249" t="s">
        <v>214</v>
      </c>
      <c r="G249" t="s">
        <v>74</v>
      </c>
      <c r="H249" t="s">
        <v>226</v>
      </c>
      <c r="I249" t="s">
        <v>216</v>
      </c>
      <c r="J249" t="s">
        <v>232</v>
      </c>
      <c r="K249">
        <v>1</v>
      </c>
      <c r="L249" t="s">
        <v>229</v>
      </c>
      <c r="N249" t="s">
        <v>486</v>
      </c>
    </row>
    <row r="250" spans="1:14" ht="12.75">
      <c r="A250">
        <v>143189</v>
      </c>
      <c r="B250" s="1">
        <v>38860.34731481481</v>
      </c>
      <c r="C250" s="1">
        <v>38880.83876157407</v>
      </c>
      <c r="D250" t="s">
        <v>225</v>
      </c>
      <c r="E250" t="s">
        <v>253</v>
      </c>
      <c r="F250" t="s">
        <v>214</v>
      </c>
      <c r="G250" t="s">
        <v>91</v>
      </c>
      <c r="H250" t="s">
        <v>215</v>
      </c>
      <c r="I250" t="s">
        <v>216</v>
      </c>
      <c r="J250" t="s">
        <v>232</v>
      </c>
      <c r="K250">
        <v>1</v>
      </c>
      <c r="L250" t="s">
        <v>229</v>
      </c>
      <c r="N250" t="s">
        <v>487</v>
      </c>
    </row>
    <row r="251" spans="1:14" ht="12.75">
      <c r="A251">
        <v>143190</v>
      </c>
      <c r="B251" s="1">
        <v>38860.348032407404</v>
      </c>
      <c r="C251" s="1">
        <v>38890.62863425926</v>
      </c>
      <c r="D251" t="s">
        <v>225</v>
      </c>
      <c r="E251" t="s">
        <v>253</v>
      </c>
      <c r="F251" t="s">
        <v>214</v>
      </c>
      <c r="G251" t="s">
        <v>91</v>
      </c>
      <c r="H251" t="s">
        <v>215</v>
      </c>
      <c r="I251" t="s">
        <v>216</v>
      </c>
      <c r="J251" t="s">
        <v>232</v>
      </c>
      <c r="K251">
        <v>1</v>
      </c>
      <c r="L251" t="s">
        <v>229</v>
      </c>
      <c r="N251" t="s">
        <v>488</v>
      </c>
    </row>
    <row r="252" spans="1:14" ht="12.75">
      <c r="A252">
        <v>143191</v>
      </c>
      <c r="B252" s="1">
        <v>38860.34885416667</v>
      </c>
      <c r="C252" s="1">
        <v>38880.83903935185</v>
      </c>
      <c r="D252" t="s">
        <v>225</v>
      </c>
      <c r="E252" t="s">
        <v>253</v>
      </c>
      <c r="F252" t="s">
        <v>214</v>
      </c>
      <c r="G252" t="s">
        <v>70</v>
      </c>
      <c r="H252" t="s">
        <v>223</v>
      </c>
      <c r="I252" t="s">
        <v>216</v>
      </c>
      <c r="J252" t="s">
        <v>232</v>
      </c>
      <c r="K252">
        <v>1</v>
      </c>
      <c r="L252" t="s">
        <v>229</v>
      </c>
      <c r="N252" t="s">
        <v>489</v>
      </c>
    </row>
    <row r="253" spans="1:14" ht="12.75">
      <c r="A253">
        <v>143192</v>
      </c>
      <c r="B253" s="1">
        <v>38860.349953703706</v>
      </c>
      <c r="C253" s="1">
        <v>38895.34166666667</v>
      </c>
      <c r="D253" t="s">
        <v>225</v>
      </c>
      <c r="E253" t="s">
        <v>253</v>
      </c>
      <c r="F253" t="s">
        <v>214</v>
      </c>
      <c r="G253" t="s">
        <v>91</v>
      </c>
      <c r="H253" t="s">
        <v>215</v>
      </c>
      <c r="I253" t="s">
        <v>216</v>
      </c>
      <c r="J253" t="s">
        <v>232</v>
      </c>
      <c r="K253">
        <v>1</v>
      </c>
      <c r="L253" t="s">
        <v>229</v>
      </c>
      <c r="N253" t="s">
        <v>490</v>
      </c>
    </row>
    <row r="254" spans="1:14" ht="12.75">
      <c r="A254">
        <v>143193</v>
      </c>
      <c r="B254" s="1">
        <v>38860.3509375</v>
      </c>
      <c r="C254" s="1">
        <v>38880.83945601852</v>
      </c>
      <c r="D254" t="s">
        <v>225</v>
      </c>
      <c r="E254" t="s">
        <v>253</v>
      </c>
      <c r="F254" t="s">
        <v>214</v>
      </c>
      <c r="G254" t="s">
        <v>70</v>
      </c>
      <c r="H254" t="s">
        <v>223</v>
      </c>
      <c r="I254" t="s">
        <v>216</v>
      </c>
      <c r="J254" t="s">
        <v>232</v>
      </c>
      <c r="K254">
        <v>1</v>
      </c>
      <c r="L254" t="s">
        <v>229</v>
      </c>
      <c r="N254" t="s">
        <v>491</v>
      </c>
    </row>
    <row r="255" spans="1:14" ht="12.75">
      <c r="A255">
        <v>143194</v>
      </c>
      <c r="B255" s="1">
        <v>38860.35175925926</v>
      </c>
      <c r="C255" s="1">
        <v>38888.762337962966</v>
      </c>
      <c r="D255" t="s">
        <v>225</v>
      </c>
      <c r="E255" t="s">
        <v>253</v>
      </c>
      <c r="F255" t="s">
        <v>214</v>
      </c>
      <c r="G255" t="s">
        <v>70</v>
      </c>
      <c r="H255" t="s">
        <v>223</v>
      </c>
      <c r="I255" t="s">
        <v>216</v>
      </c>
      <c r="J255" t="s">
        <v>232</v>
      </c>
      <c r="K255">
        <v>1</v>
      </c>
      <c r="L255" t="s">
        <v>229</v>
      </c>
      <c r="N255" t="s">
        <v>492</v>
      </c>
    </row>
    <row r="256" spans="1:14" ht="12.75">
      <c r="A256">
        <v>143195</v>
      </c>
      <c r="B256" s="1">
        <v>38860.35254629629</v>
      </c>
      <c r="C256" s="1">
        <v>38888.76280092593</v>
      </c>
      <c r="D256" t="s">
        <v>225</v>
      </c>
      <c r="E256" t="s">
        <v>253</v>
      </c>
      <c r="F256" t="s">
        <v>214</v>
      </c>
      <c r="G256" t="s">
        <v>91</v>
      </c>
      <c r="H256" t="s">
        <v>215</v>
      </c>
      <c r="I256" t="s">
        <v>216</v>
      </c>
      <c r="J256" t="s">
        <v>232</v>
      </c>
      <c r="K256">
        <v>1</v>
      </c>
      <c r="L256" t="s">
        <v>229</v>
      </c>
      <c r="N256" t="s">
        <v>493</v>
      </c>
    </row>
    <row r="257" spans="1:14" ht="12.75">
      <c r="A257">
        <v>143280</v>
      </c>
      <c r="B257" s="1">
        <v>38860.588738425926</v>
      </c>
      <c r="C257" s="1">
        <v>38861.88974537037</v>
      </c>
      <c r="D257" t="s">
        <v>440</v>
      </c>
      <c r="E257" t="s">
        <v>258</v>
      </c>
      <c r="F257" t="s">
        <v>214</v>
      </c>
      <c r="G257" t="s">
        <v>81</v>
      </c>
      <c r="H257" t="s">
        <v>251</v>
      </c>
      <c r="I257" t="s">
        <v>216</v>
      </c>
      <c r="J257" t="s">
        <v>227</v>
      </c>
      <c r="K257">
        <v>1</v>
      </c>
      <c r="L257" t="s">
        <v>254</v>
      </c>
      <c r="N257" t="s">
        <v>494</v>
      </c>
    </row>
    <row r="258" spans="1:14" ht="12.75">
      <c r="A258">
        <v>143296</v>
      </c>
      <c r="B258" s="1">
        <v>38860.63361111111</v>
      </c>
      <c r="C258" s="1">
        <v>38860.64931712963</v>
      </c>
      <c r="D258" t="s">
        <v>440</v>
      </c>
      <c r="E258" t="s">
        <v>258</v>
      </c>
      <c r="F258" t="s">
        <v>214</v>
      </c>
      <c r="G258" t="s">
        <v>81</v>
      </c>
      <c r="H258" t="s">
        <v>223</v>
      </c>
      <c r="I258" t="s">
        <v>216</v>
      </c>
      <c r="J258" t="s">
        <v>227</v>
      </c>
      <c r="K258">
        <v>1</v>
      </c>
      <c r="L258" t="s">
        <v>343</v>
      </c>
      <c r="N258" t="s">
        <v>495</v>
      </c>
    </row>
    <row r="259" spans="1:14" ht="12.75">
      <c r="A259">
        <v>143299</v>
      </c>
      <c r="B259" s="1">
        <v>38860.647893518515</v>
      </c>
      <c r="C259" s="1">
        <v>38880.72299768519</v>
      </c>
      <c r="D259" t="s">
        <v>212</v>
      </c>
      <c r="E259" t="s">
        <v>253</v>
      </c>
      <c r="F259" t="s">
        <v>214</v>
      </c>
      <c r="G259" t="s">
        <v>76</v>
      </c>
      <c r="H259" t="s">
        <v>226</v>
      </c>
      <c r="I259" t="s">
        <v>216</v>
      </c>
      <c r="J259" t="s">
        <v>227</v>
      </c>
      <c r="K259">
        <v>1</v>
      </c>
      <c r="L259" t="s">
        <v>229</v>
      </c>
      <c r="N259" t="s">
        <v>496</v>
      </c>
    </row>
    <row r="260" spans="1:14" ht="12.75">
      <c r="A260">
        <v>143311</v>
      </c>
      <c r="B260" s="1">
        <v>38860.6781712963</v>
      </c>
      <c r="C260" s="1">
        <v>38860.92488425926</v>
      </c>
      <c r="D260" t="s">
        <v>225</v>
      </c>
      <c r="E260" t="s">
        <v>253</v>
      </c>
      <c r="F260" t="s">
        <v>214</v>
      </c>
      <c r="G260" t="s">
        <v>81</v>
      </c>
      <c r="H260" t="s">
        <v>226</v>
      </c>
      <c r="I260" t="s">
        <v>216</v>
      </c>
      <c r="J260" t="s">
        <v>227</v>
      </c>
      <c r="K260">
        <v>1</v>
      </c>
      <c r="L260" t="s">
        <v>254</v>
      </c>
      <c r="N260" t="s">
        <v>497</v>
      </c>
    </row>
    <row r="261" spans="1:14" ht="12.75">
      <c r="A261">
        <v>143312</v>
      </c>
      <c r="B261" s="1">
        <v>38860.68462962963</v>
      </c>
      <c r="C261" s="1">
        <v>38868.52649305556</v>
      </c>
      <c r="D261" t="s">
        <v>212</v>
      </c>
      <c r="E261" t="s">
        <v>253</v>
      </c>
      <c r="F261" t="s">
        <v>214</v>
      </c>
      <c r="G261" t="s">
        <v>79</v>
      </c>
      <c r="H261" t="s">
        <v>251</v>
      </c>
      <c r="I261" t="s">
        <v>216</v>
      </c>
      <c r="J261" t="s">
        <v>227</v>
      </c>
      <c r="K261">
        <v>1</v>
      </c>
      <c r="L261" t="s">
        <v>254</v>
      </c>
      <c r="N261" t="s">
        <v>498</v>
      </c>
    </row>
    <row r="262" spans="1:14" ht="12.75">
      <c r="A262">
        <v>143322</v>
      </c>
      <c r="B262" s="1">
        <v>38860.696550925924</v>
      </c>
      <c r="C262" s="1">
        <v>38869.63179398148</v>
      </c>
      <c r="D262" t="s">
        <v>225</v>
      </c>
      <c r="E262" t="s">
        <v>253</v>
      </c>
      <c r="F262" t="s">
        <v>214</v>
      </c>
      <c r="G262" t="s">
        <v>66</v>
      </c>
      <c r="H262" t="s">
        <v>251</v>
      </c>
      <c r="I262" t="s">
        <v>216</v>
      </c>
      <c r="J262" t="s">
        <v>227</v>
      </c>
      <c r="K262">
        <v>1</v>
      </c>
      <c r="L262" t="s">
        <v>254</v>
      </c>
      <c r="N262" t="s">
        <v>499</v>
      </c>
    </row>
    <row r="263" spans="1:14" ht="12.75">
      <c r="A263">
        <v>143331</v>
      </c>
      <c r="B263" s="1">
        <v>38860.71196759259</v>
      </c>
      <c r="C263" s="1">
        <v>38873.62118055556</v>
      </c>
      <c r="D263" t="s">
        <v>225</v>
      </c>
      <c r="E263" t="s">
        <v>258</v>
      </c>
      <c r="F263" t="s">
        <v>214</v>
      </c>
      <c r="G263" t="s">
        <v>76</v>
      </c>
      <c r="H263" t="s">
        <v>226</v>
      </c>
      <c r="I263" t="s">
        <v>216</v>
      </c>
      <c r="J263" t="s">
        <v>227</v>
      </c>
      <c r="K263">
        <v>1</v>
      </c>
      <c r="L263" t="s">
        <v>254</v>
      </c>
      <c r="N263" t="s">
        <v>500</v>
      </c>
    </row>
    <row r="264" spans="1:14" ht="12.75">
      <c r="A264">
        <v>143339</v>
      </c>
      <c r="B264" s="1">
        <v>38860.72840277778</v>
      </c>
      <c r="C264" s="1">
        <v>38867.55144675926</v>
      </c>
      <c r="D264" t="s">
        <v>225</v>
      </c>
      <c r="E264" t="s">
        <v>213</v>
      </c>
      <c r="F264" t="s">
        <v>214</v>
      </c>
      <c r="G264" t="s">
        <v>71</v>
      </c>
      <c r="H264" t="s">
        <v>215</v>
      </c>
      <c r="I264" t="s">
        <v>216</v>
      </c>
      <c r="J264" t="s">
        <v>227</v>
      </c>
      <c r="K264">
        <v>1</v>
      </c>
      <c r="L264" t="s">
        <v>229</v>
      </c>
      <c r="N264" t="s">
        <v>501</v>
      </c>
    </row>
    <row r="265" spans="1:14" ht="12.75">
      <c r="A265">
        <v>143348</v>
      </c>
      <c r="B265" s="1">
        <v>38860.763125</v>
      </c>
      <c r="C265" s="1">
        <v>38861.90657407408</v>
      </c>
      <c r="D265" t="s">
        <v>225</v>
      </c>
      <c r="E265" t="s">
        <v>213</v>
      </c>
      <c r="F265" t="s">
        <v>214</v>
      </c>
      <c r="G265" t="s">
        <v>81</v>
      </c>
      <c r="H265" t="s">
        <v>251</v>
      </c>
      <c r="I265" t="s">
        <v>216</v>
      </c>
      <c r="J265" t="s">
        <v>227</v>
      </c>
      <c r="K265">
        <v>1</v>
      </c>
      <c r="L265" t="s">
        <v>254</v>
      </c>
      <c r="N265" t="s">
        <v>502</v>
      </c>
    </row>
    <row r="266" spans="1:14" ht="12.75">
      <c r="A266">
        <v>143374</v>
      </c>
      <c r="B266" s="1">
        <v>38860.846400462964</v>
      </c>
      <c r="C266" s="1">
        <v>38861.606458333335</v>
      </c>
      <c r="D266" t="s">
        <v>212</v>
      </c>
      <c r="E266" t="s">
        <v>213</v>
      </c>
      <c r="F266" t="s">
        <v>214</v>
      </c>
      <c r="G266" t="s">
        <v>66</v>
      </c>
      <c r="H266" t="s">
        <v>226</v>
      </c>
      <c r="I266" t="s">
        <v>216</v>
      </c>
      <c r="J266" t="s">
        <v>227</v>
      </c>
      <c r="K266">
        <v>1</v>
      </c>
      <c r="L266" t="s">
        <v>254</v>
      </c>
      <c r="N266" t="s">
        <v>503</v>
      </c>
    </row>
    <row r="267" spans="1:14" ht="12.75">
      <c r="A267">
        <v>143529</v>
      </c>
      <c r="B267" s="1">
        <v>38861.53574074074</v>
      </c>
      <c r="C267" s="1">
        <v>38868.527546296296</v>
      </c>
      <c r="D267" t="s">
        <v>225</v>
      </c>
      <c r="E267" t="s">
        <v>213</v>
      </c>
      <c r="F267" t="s">
        <v>214</v>
      </c>
      <c r="G267" t="s">
        <v>79</v>
      </c>
      <c r="H267" t="s">
        <v>251</v>
      </c>
      <c r="I267" t="s">
        <v>216</v>
      </c>
      <c r="J267" t="s">
        <v>227</v>
      </c>
      <c r="K267">
        <v>1</v>
      </c>
      <c r="L267" t="s">
        <v>254</v>
      </c>
      <c r="N267" t="s">
        <v>504</v>
      </c>
    </row>
    <row r="268" spans="1:14" ht="12.75">
      <c r="A268">
        <v>143568</v>
      </c>
      <c r="B268" s="1">
        <v>38861.631736111114</v>
      </c>
      <c r="C268" s="1">
        <v>38875.774675925924</v>
      </c>
      <c r="D268" t="s">
        <v>212</v>
      </c>
      <c r="E268" t="s">
        <v>213</v>
      </c>
      <c r="F268" t="s">
        <v>214</v>
      </c>
      <c r="G268" t="s">
        <v>80</v>
      </c>
      <c r="H268" t="s">
        <v>251</v>
      </c>
      <c r="I268" t="s">
        <v>216</v>
      </c>
      <c r="J268" t="s">
        <v>227</v>
      </c>
      <c r="K268">
        <v>1</v>
      </c>
      <c r="L268" t="s">
        <v>254</v>
      </c>
      <c r="N268" t="s">
        <v>505</v>
      </c>
    </row>
    <row r="269" spans="1:14" ht="12.75">
      <c r="A269">
        <v>143591</v>
      </c>
      <c r="B269" s="1">
        <v>38861.70516203704</v>
      </c>
      <c r="C269" s="1">
        <v>38869.82975694445</v>
      </c>
      <c r="D269" t="s">
        <v>225</v>
      </c>
      <c r="E269" t="s">
        <v>253</v>
      </c>
      <c r="F269" t="s">
        <v>214</v>
      </c>
      <c r="G269" t="s">
        <v>67</v>
      </c>
      <c r="H269" t="s">
        <v>226</v>
      </c>
      <c r="I269" t="s">
        <v>216</v>
      </c>
      <c r="J269" t="s">
        <v>227</v>
      </c>
      <c r="K269">
        <v>1</v>
      </c>
      <c r="L269" t="s">
        <v>254</v>
      </c>
      <c r="N269" t="s">
        <v>506</v>
      </c>
    </row>
    <row r="270" spans="1:14" ht="12.75">
      <c r="A270">
        <v>143613</v>
      </c>
      <c r="B270" s="1">
        <v>38861.75334490741</v>
      </c>
      <c r="C270" s="1">
        <v>38870.628541666665</v>
      </c>
      <c r="D270" t="s">
        <v>212</v>
      </c>
      <c r="E270" t="s">
        <v>213</v>
      </c>
      <c r="F270" t="s">
        <v>214</v>
      </c>
      <c r="G270" t="s">
        <v>71</v>
      </c>
      <c r="H270" t="s">
        <v>226</v>
      </c>
      <c r="I270" t="s">
        <v>216</v>
      </c>
      <c r="J270" t="s">
        <v>227</v>
      </c>
      <c r="K270">
        <v>1</v>
      </c>
      <c r="L270" t="s">
        <v>254</v>
      </c>
      <c r="N270" t="s">
        <v>507</v>
      </c>
    </row>
    <row r="271" spans="1:14" ht="12.75">
      <c r="A271">
        <v>143658</v>
      </c>
      <c r="B271" s="1">
        <v>38862.08243055556</v>
      </c>
      <c r="C271" s="1">
        <v>38873.156875</v>
      </c>
      <c r="D271" t="s">
        <v>440</v>
      </c>
      <c r="E271" t="s">
        <v>253</v>
      </c>
      <c r="F271" t="s">
        <v>214</v>
      </c>
      <c r="G271" t="s">
        <v>81</v>
      </c>
      <c r="H271" t="s">
        <v>251</v>
      </c>
      <c r="I271" t="s">
        <v>216</v>
      </c>
      <c r="J271" t="s">
        <v>227</v>
      </c>
      <c r="K271">
        <v>1</v>
      </c>
      <c r="L271" t="s">
        <v>254</v>
      </c>
      <c r="N271" t="s">
        <v>508</v>
      </c>
    </row>
    <row r="272" spans="1:14" ht="12.75">
      <c r="A272">
        <v>143741</v>
      </c>
      <c r="B272" s="1">
        <v>38862.48365740741</v>
      </c>
      <c r="C272" s="1">
        <v>38902.53916666667</v>
      </c>
      <c r="D272" t="s">
        <v>212</v>
      </c>
      <c r="E272" t="s">
        <v>213</v>
      </c>
      <c r="F272" t="s">
        <v>214</v>
      </c>
      <c r="G272" t="s">
        <v>69</v>
      </c>
      <c r="H272" t="s">
        <v>221</v>
      </c>
      <c r="I272" t="s">
        <v>216</v>
      </c>
      <c r="J272" t="s">
        <v>232</v>
      </c>
      <c r="K272">
        <v>1</v>
      </c>
      <c r="L272" t="s">
        <v>254</v>
      </c>
      <c r="N272" t="s">
        <v>509</v>
      </c>
    </row>
    <row r="273" spans="1:14" ht="12.75">
      <c r="A273">
        <v>143764</v>
      </c>
      <c r="B273" s="1">
        <v>38862.528287037036</v>
      </c>
      <c r="C273" s="1">
        <v>38902.53946759259</v>
      </c>
      <c r="D273" t="s">
        <v>212</v>
      </c>
      <c r="E273" t="s">
        <v>213</v>
      </c>
      <c r="F273" t="s">
        <v>214</v>
      </c>
      <c r="G273" t="s">
        <v>69</v>
      </c>
      <c r="H273" t="s">
        <v>221</v>
      </c>
      <c r="I273" t="s">
        <v>216</v>
      </c>
      <c r="J273" t="s">
        <v>232</v>
      </c>
      <c r="K273">
        <v>1</v>
      </c>
      <c r="L273" t="s">
        <v>254</v>
      </c>
      <c r="N273" t="s">
        <v>510</v>
      </c>
    </row>
    <row r="274" spans="1:14" ht="12.75">
      <c r="A274">
        <v>143768</v>
      </c>
      <c r="B274" s="1">
        <v>38862.539988425924</v>
      </c>
      <c r="C274" s="1">
        <v>38869.55824074074</v>
      </c>
      <c r="D274" t="s">
        <v>212</v>
      </c>
      <c r="E274" t="s">
        <v>213</v>
      </c>
      <c r="F274" t="s">
        <v>214</v>
      </c>
      <c r="G274" t="s">
        <v>92</v>
      </c>
      <c r="H274" t="s">
        <v>226</v>
      </c>
      <c r="I274" t="s">
        <v>216</v>
      </c>
      <c r="J274" t="s">
        <v>227</v>
      </c>
      <c r="K274">
        <v>1</v>
      </c>
      <c r="L274" t="s">
        <v>254</v>
      </c>
      <c r="N274" t="s">
        <v>511</v>
      </c>
    </row>
    <row r="275" spans="1:14" ht="12.75">
      <c r="A275">
        <v>143773</v>
      </c>
      <c r="B275" s="1">
        <v>38862.54818287037</v>
      </c>
      <c r="C275" s="1">
        <v>38881.13842592593</v>
      </c>
      <c r="D275" t="s">
        <v>212</v>
      </c>
      <c r="E275" t="s">
        <v>213</v>
      </c>
      <c r="F275" t="s">
        <v>214</v>
      </c>
      <c r="G275" t="s">
        <v>88</v>
      </c>
      <c r="H275" t="s">
        <v>226</v>
      </c>
      <c r="I275" t="s">
        <v>216</v>
      </c>
      <c r="J275" t="s">
        <v>227</v>
      </c>
      <c r="K275">
        <v>1</v>
      </c>
      <c r="L275" t="s">
        <v>229</v>
      </c>
      <c r="N275" t="s">
        <v>512</v>
      </c>
    </row>
    <row r="276" spans="1:14" ht="12.75">
      <c r="A276">
        <v>143778</v>
      </c>
      <c r="B276" s="1">
        <v>38862.56826388889</v>
      </c>
      <c r="C276" s="1">
        <v>38863.64730324074</v>
      </c>
      <c r="D276" t="s">
        <v>212</v>
      </c>
      <c r="E276" t="s">
        <v>213</v>
      </c>
      <c r="F276" t="s">
        <v>214</v>
      </c>
      <c r="G276" t="s">
        <v>81</v>
      </c>
      <c r="H276" t="s">
        <v>226</v>
      </c>
      <c r="I276" t="s">
        <v>216</v>
      </c>
      <c r="J276" t="s">
        <v>227</v>
      </c>
      <c r="K276">
        <v>1</v>
      </c>
      <c r="L276" t="s">
        <v>254</v>
      </c>
      <c r="N276" t="s">
        <v>513</v>
      </c>
    </row>
    <row r="277" spans="1:14" ht="12.75">
      <c r="A277">
        <v>143820</v>
      </c>
      <c r="B277" s="1">
        <v>38862.66280092593</v>
      </c>
      <c r="C277" s="1">
        <v>38869.5834837963</v>
      </c>
      <c r="D277" t="s">
        <v>212</v>
      </c>
      <c r="E277" t="s">
        <v>253</v>
      </c>
      <c r="F277" t="s">
        <v>214</v>
      </c>
      <c r="G277" t="s">
        <v>81</v>
      </c>
      <c r="H277" t="s">
        <v>226</v>
      </c>
      <c r="I277" t="s">
        <v>216</v>
      </c>
      <c r="J277" t="s">
        <v>227</v>
      </c>
      <c r="K277" t="s">
        <v>218</v>
      </c>
      <c r="L277" t="s">
        <v>254</v>
      </c>
      <c r="N277" t="s">
        <v>514</v>
      </c>
    </row>
    <row r="278" spans="1:14" ht="12.75">
      <c r="A278">
        <v>143828</v>
      </c>
      <c r="B278" s="1">
        <v>38862.66972222222</v>
      </c>
      <c r="C278" s="1">
        <v>38869.58597222222</v>
      </c>
      <c r="D278" t="s">
        <v>212</v>
      </c>
      <c r="E278" t="s">
        <v>253</v>
      </c>
      <c r="F278" t="s">
        <v>214</v>
      </c>
      <c r="G278" t="s">
        <v>81</v>
      </c>
      <c r="H278" t="s">
        <v>226</v>
      </c>
      <c r="I278" t="s">
        <v>216</v>
      </c>
      <c r="J278" t="s">
        <v>227</v>
      </c>
      <c r="K278">
        <v>1</v>
      </c>
      <c r="L278" t="s">
        <v>254</v>
      </c>
      <c r="N278" t="s">
        <v>515</v>
      </c>
    </row>
    <row r="279" spans="1:14" ht="12.75">
      <c r="A279">
        <v>143834</v>
      </c>
      <c r="B279" s="1">
        <v>38862.68194444444</v>
      </c>
      <c r="C279" s="1">
        <v>38862.704664351855</v>
      </c>
      <c r="D279" t="s">
        <v>212</v>
      </c>
      <c r="E279" t="s">
        <v>213</v>
      </c>
      <c r="F279" t="s">
        <v>214</v>
      </c>
      <c r="G279" t="s">
        <v>81</v>
      </c>
      <c r="H279" t="s">
        <v>223</v>
      </c>
      <c r="I279" t="s">
        <v>216</v>
      </c>
      <c r="J279" t="s">
        <v>227</v>
      </c>
      <c r="K279">
        <v>1</v>
      </c>
      <c r="L279" t="s">
        <v>229</v>
      </c>
      <c r="N279" t="s">
        <v>516</v>
      </c>
    </row>
    <row r="280" spans="1:14" ht="12.75">
      <c r="A280">
        <v>143865</v>
      </c>
      <c r="B280" s="1">
        <v>38862.78917824074</v>
      </c>
      <c r="C280" s="1">
        <v>38874.78854166667</v>
      </c>
      <c r="D280" t="s">
        <v>225</v>
      </c>
      <c r="E280" t="s">
        <v>253</v>
      </c>
      <c r="F280" t="s">
        <v>214</v>
      </c>
      <c r="G280" t="s">
        <v>88</v>
      </c>
      <c r="H280" t="s">
        <v>226</v>
      </c>
      <c r="I280" t="s">
        <v>216</v>
      </c>
      <c r="J280" t="s">
        <v>227</v>
      </c>
      <c r="K280">
        <v>1</v>
      </c>
      <c r="L280" t="s">
        <v>254</v>
      </c>
      <c r="N280" t="s">
        <v>517</v>
      </c>
    </row>
    <row r="281" spans="1:14" ht="12.75">
      <c r="A281">
        <v>143867</v>
      </c>
      <c r="B281" s="1">
        <v>38862.79835648148</v>
      </c>
      <c r="C281" s="1">
        <v>38888.78631944444</v>
      </c>
      <c r="D281" t="s">
        <v>212</v>
      </c>
      <c r="E281" t="s">
        <v>213</v>
      </c>
      <c r="F281" t="s">
        <v>244</v>
      </c>
      <c r="G281" t="s">
        <v>92</v>
      </c>
      <c r="H281" t="s">
        <v>223</v>
      </c>
      <c r="I281" t="s">
        <v>216</v>
      </c>
      <c r="J281" t="s">
        <v>227</v>
      </c>
      <c r="K281">
        <v>1</v>
      </c>
      <c r="L281" t="s">
        <v>219</v>
      </c>
      <c r="N281" t="s">
        <v>518</v>
      </c>
    </row>
    <row r="282" spans="1:14" ht="12.75">
      <c r="A282">
        <v>143869</v>
      </c>
      <c r="B282" s="1">
        <v>38862.812523148146</v>
      </c>
      <c r="C282" s="1">
        <v>38862.81282407408</v>
      </c>
      <c r="D282" t="s">
        <v>212</v>
      </c>
      <c r="E282" t="s">
        <v>213</v>
      </c>
      <c r="F282" t="s">
        <v>214</v>
      </c>
      <c r="G282" t="s">
        <v>81</v>
      </c>
      <c r="H282" t="s">
        <v>223</v>
      </c>
      <c r="I282" t="s">
        <v>216</v>
      </c>
      <c r="J282" t="s">
        <v>227</v>
      </c>
      <c r="K282">
        <v>1</v>
      </c>
      <c r="L282" t="s">
        <v>229</v>
      </c>
      <c r="N282" t="s">
        <v>519</v>
      </c>
    </row>
    <row r="283" spans="1:14" ht="12.75">
      <c r="A283">
        <v>143871</v>
      </c>
      <c r="B283" s="1">
        <v>38862.83609953704</v>
      </c>
      <c r="C283" s="1">
        <v>38897.78167824074</v>
      </c>
      <c r="D283" t="s">
        <v>212</v>
      </c>
      <c r="E283" t="s">
        <v>213</v>
      </c>
      <c r="F283" t="s">
        <v>214</v>
      </c>
      <c r="H283" t="s">
        <v>226</v>
      </c>
      <c r="I283" t="s">
        <v>216</v>
      </c>
      <c r="J283" t="s">
        <v>227</v>
      </c>
      <c r="K283">
        <v>1</v>
      </c>
      <c r="L283" t="s">
        <v>229</v>
      </c>
      <c r="N283" t="s">
        <v>520</v>
      </c>
    </row>
    <row r="284" spans="1:14" ht="12.75">
      <c r="A284">
        <v>143999</v>
      </c>
      <c r="B284" s="1">
        <v>38863.548310185186</v>
      </c>
      <c r="C284" s="1">
        <v>38880.731307870374</v>
      </c>
      <c r="D284" t="s">
        <v>212</v>
      </c>
      <c r="E284" t="s">
        <v>213</v>
      </c>
      <c r="F284" t="s">
        <v>244</v>
      </c>
      <c r="G284" t="s">
        <v>70</v>
      </c>
      <c r="H284" t="s">
        <v>221</v>
      </c>
      <c r="I284" t="s">
        <v>216</v>
      </c>
      <c r="J284" t="s">
        <v>232</v>
      </c>
      <c r="K284" t="s">
        <v>218</v>
      </c>
      <c r="L284" t="s">
        <v>219</v>
      </c>
      <c r="N284" t="s">
        <v>521</v>
      </c>
    </row>
    <row r="285" spans="1:14" ht="12.75">
      <c r="A285">
        <v>144000</v>
      </c>
      <c r="B285" s="1">
        <v>38863.55064814815</v>
      </c>
      <c r="C285" s="1">
        <v>38880.731620370374</v>
      </c>
      <c r="D285" t="s">
        <v>212</v>
      </c>
      <c r="E285" t="s">
        <v>213</v>
      </c>
      <c r="F285" t="s">
        <v>214</v>
      </c>
      <c r="G285" t="s">
        <v>70</v>
      </c>
      <c r="H285" t="s">
        <v>221</v>
      </c>
      <c r="I285" t="s">
        <v>216</v>
      </c>
      <c r="J285" t="s">
        <v>232</v>
      </c>
      <c r="K285" t="s">
        <v>218</v>
      </c>
      <c r="L285" t="s">
        <v>219</v>
      </c>
      <c r="N285" t="s">
        <v>522</v>
      </c>
    </row>
    <row r="286" spans="1:14" ht="12.75">
      <c r="A286">
        <v>144062</v>
      </c>
      <c r="B286" s="1">
        <v>38863.96722222222</v>
      </c>
      <c r="C286" s="1">
        <v>38882.63804398148</v>
      </c>
      <c r="D286" t="s">
        <v>212</v>
      </c>
      <c r="E286" t="s">
        <v>213</v>
      </c>
      <c r="F286" t="s">
        <v>214</v>
      </c>
      <c r="G286" t="s">
        <v>66</v>
      </c>
      <c r="H286" t="s">
        <v>223</v>
      </c>
      <c r="I286" t="s">
        <v>216</v>
      </c>
      <c r="J286" t="s">
        <v>227</v>
      </c>
      <c r="K286">
        <v>1</v>
      </c>
      <c r="L286" t="s">
        <v>219</v>
      </c>
      <c r="N286" t="s">
        <v>523</v>
      </c>
    </row>
    <row r="287" spans="1:14" ht="12.75">
      <c r="A287">
        <v>144063</v>
      </c>
      <c r="B287" s="1">
        <v>38863.97246527778</v>
      </c>
      <c r="C287" s="1">
        <v>38869.60193287037</v>
      </c>
      <c r="D287" t="s">
        <v>212</v>
      </c>
      <c r="E287" t="s">
        <v>213</v>
      </c>
      <c r="F287" t="s">
        <v>214</v>
      </c>
      <c r="G287" t="s">
        <v>66</v>
      </c>
      <c r="H287" t="s">
        <v>223</v>
      </c>
      <c r="I287" t="s">
        <v>216</v>
      </c>
      <c r="J287" t="s">
        <v>227</v>
      </c>
      <c r="K287">
        <v>1</v>
      </c>
      <c r="L287" t="s">
        <v>219</v>
      </c>
      <c r="N287" t="s">
        <v>524</v>
      </c>
    </row>
    <row r="288" spans="1:14" ht="12.75">
      <c r="A288">
        <v>144235</v>
      </c>
      <c r="B288" s="1">
        <v>38866.43902777778</v>
      </c>
      <c r="C288" s="1">
        <v>38902.539722222224</v>
      </c>
      <c r="D288" t="s">
        <v>212</v>
      </c>
      <c r="E288" t="s">
        <v>213</v>
      </c>
      <c r="F288" t="s">
        <v>214</v>
      </c>
      <c r="G288" t="s">
        <v>69</v>
      </c>
      <c r="H288" t="s">
        <v>226</v>
      </c>
      <c r="I288" t="s">
        <v>216</v>
      </c>
      <c r="J288" t="s">
        <v>232</v>
      </c>
      <c r="K288">
        <v>1</v>
      </c>
      <c r="L288" t="s">
        <v>254</v>
      </c>
      <c r="N288" t="s">
        <v>525</v>
      </c>
    </row>
    <row r="289" spans="1:14" ht="12.75">
      <c r="A289">
        <v>144239</v>
      </c>
      <c r="B289" s="1">
        <v>38866.44545138889</v>
      </c>
      <c r="C289" s="1">
        <v>38869.792719907404</v>
      </c>
      <c r="D289" t="s">
        <v>212</v>
      </c>
      <c r="E289" t="s">
        <v>213</v>
      </c>
      <c r="F289" t="s">
        <v>214</v>
      </c>
      <c r="G289" t="s">
        <v>69</v>
      </c>
      <c r="H289" t="s">
        <v>221</v>
      </c>
      <c r="I289" t="s">
        <v>216</v>
      </c>
      <c r="J289" t="s">
        <v>232</v>
      </c>
      <c r="K289">
        <v>1</v>
      </c>
      <c r="L289" t="s">
        <v>254</v>
      </c>
      <c r="N289" t="s">
        <v>526</v>
      </c>
    </row>
    <row r="290" spans="1:14" ht="12.75">
      <c r="A290">
        <v>144296</v>
      </c>
      <c r="B290" s="1">
        <v>38866.641747685186</v>
      </c>
      <c r="C290" s="1">
        <v>38866.68380787037</v>
      </c>
      <c r="D290" t="s">
        <v>527</v>
      </c>
      <c r="E290" t="s">
        <v>213</v>
      </c>
      <c r="F290" t="s">
        <v>528</v>
      </c>
      <c r="G290" t="s">
        <v>66</v>
      </c>
      <c r="H290" t="s">
        <v>223</v>
      </c>
      <c r="I290" t="s">
        <v>216</v>
      </c>
      <c r="J290" t="s">
        <v>227</v>
      </c>
      <c r="K290" t="s">
        <v>218</v>
      </c>
      <c r="L290" t="s">
        <v>219</v>
      </c>
      <c r="N290" t="s">
        <v>529</v>
      </c>
    </row>
    <row r="291" spans="1:14" ht="12.75">
      <c r="A291">
        <v>144517</v>
      </c>
      <c r="B291" s="1">
        <v>38867.62167824074</v>
      </c>
      <c r="C291" s="1">
        <v>38873.72219907407</v>
      </c>
      <c r="D291" t="s">
        <v>212</v>
      </c>
      <c r="E291" t="s">
        <v>213</v>
      </c>
      <c r="F291" t="s">
        <v>214</v>
      </c>
      <c r="H291" t="s">
        <v>251</v>
      </c>
      <c r="I291" t="s">
        <v>216</v>
      </c>
      <c r="J291" t="s">
        <v>227</v>
      </c>
      <c r="K291">
        <v>1</v>
      </c>
      <c r="L291" t="s">
        <v>254</v>
      </c>
      <c r="N291" t="s">
        <v>530</v>
      </c>
    </row>
    <row r="292" spans="1:14" ht="12.75">
      <c r="A292">
        <v>144528</v>
      </c>
      <c r="B292" s="1">
        <v>38867.657175925924</v>
      </c>
      <c r="C292" s="1">
        <v>38870.58163194444</v>
      </c>
      <c r="D292" t="s">
        <v>440</v>
      </c>
      <c r="E292" t="s">
        <v>253</v>
      </c>
      <c r="F292" t="s">
        <v>214</v>
      </c>
      <c r="H292" t="s">
        <v>251</v>
      </c>
      <c r="I292" t="s">
        <v>216</v>
      </c>
      <c r="J292" t="s">
        <v>227</v>
      </c>
      <c r="K292">
        <v>1</v>
      </c>
      <c r="L292" t="s">
        <v>254</v>
      </c>
      <c r="N292" t="s">
        <v>531</v>
      </c>
    </row>
    <row r="293" spans="1:14" ht="12.75">
      <c r="A293">
        <v>144537</v>
      </c>
      <c r="B293" s="1">
        <v>38867.67502314815</v>
      </c>
      <c r="C293" s="1">
        <v>38875.747453703705</v>
      </c>
      <c r="D293" t="s">
        <v>440</v>
      </c>
      <c r="E293" t="s">
        <v>253</v>
      </c>
      <c r="F293" t="s">
        <v>214</v>
      </c>
      <c r="H293" t="s">
        <v>251</v>
      </c>
      <c r="I293" t="s">
        <v>216</v>
      </c>
      <c r="J293" t="s">
        <v>227</v>
      </c>
      <c r="K293">
        <v>1</v>
      </c>
      <c r="L293" t="s">
        <v>254</v>
      </c>
      <c r="N293" t="s">
        <v>532</v>
      </c>
    </row>
    <row r="294" spans="1:14" ht="12.75">
      <c r="A294">
        <v>144557</v>
      </c>
      <c r="B294" s="1">
        <v>38867.72453703704</v>
      </c>
      <c r="C294" s="1">
        <v>38867.73002314815</v>
      </c>
      <c r="D294" t="s">
        <v>234</v>
      </c>
      <c r="E294" t="s">
        <v>213</v>
      </c>
      <c r="F294" t="s">
        <v>214</v>
      </c>
      <c r="G294" t="s">
        <v>78</v>
      </c>
      <c r="H294" t="s">
        <v>226</v>
      </c>
      <c r="I294" t="s">
        <v>216</v>
      </c>
      <c r="J294" t="s">
        <v>217</v>
      </c>
      <c r="K294" t="s">
        <v>218</v>
      </c>
      <c r="L294" t="s">
        <v>219</v>
      </c>
      <c r="N294" t="s">
        <v>533</v>
      </c>
    </row>
    <row r="295" spans="1:14" ht="12.75">
      <c r="A295">
        <v>144559</v>
      </c>
      <c r="B295" s="1">
        <v>38867.74912037037</v>
      </c>
      <c r="C295" s="1">
        <v>38867.77633101852</v>
      </c>
      <c r="D295" t="s">
        <v>212</v>
      </c>
      <c r="E295" t="s">
        <v>213</v>
      </c>
      <c r="F295" t="s">
        <v>214</v>
      </c>
      <c r="G295" t="s">
        <v>80</v>
      </c>
      <c r="H295" t="s">
        <v>226</v>
      </c>
      <c r="I295" t="s">
        <v>216</v>
      </c>
      <c r="J295" t="s">
        <v>227</v>
      </c>
      <c r="K295">
        <v>1</v>
      </c>
      <c r="L295" t="s">
        <v>254</v>
      </c>
      <c r="N295" t="s">
        <v>534</v>
      </c>
    </row>
    <row r="296" spans="1:14" ht="12.75">
      <c r="A296">
        <v>144568</v>
      </c>
      <c r="B296" s="1">
        <v>38867.81162037037</v>
      </c>
      <c r="C296" s="1">
        <v>38869.67694444444</v>
      </c>
      <c r="D296" t="s">
        <v>440</v>
      </c>
      <c r="E296" t="s">
        <v>253</v>
      </c>
      <c r="F296" t="s">
        <v>214</v>
      </c>
      <c r="H296" t="s">
        <v>251</v>
      </c>
      <c r="I296" t="s">
        <v>216</v>
      </c>
      <c r="J296" t="s">
        <v>227</v>
      </c>
      <c r="K296">
        <v>1</v>
      </c>
      <c r="L296" t="s">
        <v>254</v>
      </c>
      <c r="N296" t="s">
        <v>535</v>
      </c>
    </row>
    <row r="297" spans="1:14" ht="12.75">
      <c r="A297">
        <v>144569</v>
      </c>
      <c r="B297" s="1">
        <v>38867.832037037035</v>
      </c>
      <c r="C297" s="1">
        <v>38867.885358796295</v>
      </c>
      <c r="D297" t="s">
        <v>234</v>
      </c>
      <c r="E297" t="s">
        <v>213</v>
      </c>
      <c r="F297" t="s">
        <v>214</v>
      </c>
      <c r="G297" t="s">
        <v>78</v>
      </c>
      <c r="H297" t="s">
        <v>226</v>
      </c>
      <c r="I297" t="s">
        <v>216</v>
      </c>
      <c r="J297" t="s">
        <v>217</v>
      </c>
      <c r="K297" t="s">
        <v>218</v>
      </c>
      <c r="L297" t="s">
        <v>219</v>
      </c>
      <c r="N297" t="s">
        <v>536</v>
      </c>
    </row>
    <row r="298" spans="1:14" ht="12.75">
      <c r="A298">
        <v>144594</v>
      </c>
      <c r="B298" s="1">
        <v>38868.117430555554</v>
      </c>
      <c r="C298" s="1">
        <v>38877.83236111111</v>
      </c>
      <c r="D298" t="s">
        <v>212</v>
      </c>
      <c r="E298" t="s">
        <v>213</v>
      </c>
      <c r="F298" t="s">
        <v>214</v>
      </c>
      <c r="G298" t="s">
        <v>81</v>
      </c>
      <c r="H298" t="s">
        <v>251</v>
      </c>
      <c r="I298" t="s">
        <v>216</v>
      </c>
      <c r="J298" t="s">
        <v>227</v>
      </c>
      <c r="K298">
        <v>1</v>
      </c>
      <c r="L298" t="s">
        <v>254</v>
      </c>
      <c r="N298" t="s">
        <v>537</v>
      </c>
    </row>
    <row r="299" spans="1:14" ht="12.75">
      <c r="A299">
        <v>144597</v>
      </c>
      <c r="B299" s="1">
        <v>38868.13957175926</v>
      </c>
      <c r="C299" s="1">
        <v>38870.57895833333</v>
      </c>
      <c r="D299" t="s">
        <v>225</v>
      </c>
      <c r="E299" t="s">
        <v>253</v>
      </c>
      <c r="F299" t="s">
        <v>214</v>
      </c>
      <c r="G299" t="s">
        <v>81</v>
      </c>
      <c r="H299" t="s">
        <v>226</v>
      </c>
      <c r="I299" t="s">
        <v>216</v>
      </c>
      <c r="J299" t="s">
        <v>227</v>
      </c>
      <c r="K299">
        <v>1</v>
      </c>
      <c r="L299" t="s">
        <v>254</v>
      </c>
      <c r="N299" t="s">
        <v>538</v>
      </c>
    </row>
    <row r="300" spans="1:14" ht="12.75">
      <c r="A300">
        <v>144787</v>
      </c>
      <c r="B300" s="1">
        <v>38868.738287037035</v>
      </c>
      <c r="C300" s="1">
        <v>38903.72210648148</v>
      </c>
      <c r="D300" t="s">
        <v>212</v>
      </c>
      <c r="E300" t="s">
        <v>213</v>
      </c>
      <c r="F300" t="s">
        <v>214</v>
      </c>
      <c r="G300" t="s">
        <v>92</v>
      </c>
      <c r="H300" t="s">
        <v>226</v>
      </c>
      <c r="I300" t="s">
        <v>216</v>
      </c>
      <c r="J300" t="s">
        <v>227</v>
      </c>
      <c r="K300">
        <v>1</v>
      </c>
      <c r="L300" t="s">
        <v>229</v>
      </c>
      <c r="N300" t="s">
        <v>539</v>
      </c>
    </row>
    <row r="301" spans="1:14" ht="12.75">
      <c r="A301">
        <v>144801</v>
      </c>
      <c r="B301" s="1">
        <v>38868.797939814816</v>
      </c>
      <c r="C301" s="1">
        <v>38868.905069444445</v>
      </c>
      <c r="D301" t="s">
        <v>225</v>
      </c>
      <c r="E301" t="s">
        <v>253</v>
      </c>
      <c r="F301" t="s">
        <v>214</v>
      </c>
      <c r="H301" t="s">
        <v>251</v>
      </c>
      <c r="I301" t="s">
        <v>216</v>
      </c>
      <c r="J301" t="s">
        <v>227</v>
      </c>
      <c r="K301">
        <v>1</v>
      </c>
      <c r="L301" t="s">
        <v>254</v>
      </c>
      <c r="N301" t="s">
        <v>540</v>
      </c>
    </row>
    <row r="302" spans="1:14" ht="12.75">
      <c r="A302">
        <v>144814</v>
      </c>
      <c r="B302" s="1">
        <v>38868.86672453704</v>
      </c>
      <c r="C302" s="1">
        <v>38870.841203703705</v>
      </c>
      <c r="D302" t="s">
        <v>225</v>
      </c>
      <c r="E302" t="s">
        <v>253</v>
      </c>
      <c r="F302" t="s">
        <v>214</v>
      </c>
      <c r="G302" t="s">
        <v>81</v>
      </c>
      <c r="H302" t="s">
        <v>226</v>
      </c>
      <c r="I302" t="s">
        <v>216</v>
      </c>
      <c r="J302" t="s">
        <v>227</v>
      </c>
      <c r="K302">
        <v>1</v>
      </c>
      <c r="L302" t="s">
        <v>254</v>
      </c>
      <c r="N302" t="s">
        <v>541</v>
      </c>
    </row>
    <row r="303" spans="1:14" ht="12.75">
      <c r="A303">
        <v>144815</v>
      </c>
      <c r="B303" s="1">
        <v>38868.87133101852</v>
      </c>
      <c r="C303" s="1">
        <v>38869.594143518516</v>
      </c>
      <c r="D303" t="s">
        <v>225</v>
      </c>
      <c r="E303" t="s">
        <v>253</v>
      </c>
      <c r="F303" t="s">
        <v>214</v>
      </c>
      <c r="G303" t="s">
        <v>81</v>
      </c>
      <c r="H303" t="s">
        <v>226</v>
      </c>
      <c r="I303" t="s">
        <v>216</v>
      </c>
      <c r="J303" t="s">
        <v>227</v>
      </c>
      <c r="K303">
        <v>1</v>
      </c>
      <c r="L303" t="s">
        <v>254</v>
      </c>
      <c r="N303" t="s">
        <v>542</v>
      </c>
    </row>
    <row r="304" spans="1:14" ht="12.75">
      <c r="A304">
        <v>144819</v>
      </c>
      <c r="B304" s="1">
        <v>38868.91</v>
      </c>
      <c r="C304" s="1">
        <v>38870.62469907408</v>
      </c>
      <c r="D304" t="s">
        <v>225</v>
      </c>
      <c r="E304" t="s">
        <v>213</v>
      </c>
      <c r="F304" t="s">
        <v>244</v>
      </c>
      <c r="G304" t="s">
        <v>88</v>
      </c>
      <c r="H304" t="s">
        <v>226</v>
      </c>
      <c r="I304" t="s">
        <v>216</v>
      </c>
      <c r="J304" t="s">
        <v>227</v>
      </c>
      <c r="K304">
        <v>1</v>
      </c>
      <c r="L304" t="s">
        <v>254</v>
      </c>
      <c r="N304" t="s">
        <v>543</v>
      </c>
    </row>
    <row r="305" spans="1:14" ht="12.75">
      <c r="A305">
        <v>144820</v>
      </c>
      <c r="B305" s="1">
        <v>38868.914930555555</v>
      </c>
      <c r="C305" s="1">
        <v>38870.88636574074</v>
      </c>
      <c r="D305" t="s">
        <v>212</v>
      </c>
      <c r="E305" t="s">
        <v>213</v>
      </c>
      <c r="F305" t="s">
        <v>214</v>
      </c>
      <c r="G305" t="s">
        <v>67</v>
      </c>
      <c r="H305" t="s">
        <v>226</v>
      </c>
      <c r="I305" t="s">
        <v>216</v>
      </c>
      <c r="J305" t="s">
        <v>227</v>
      </c>
      <c r="K305">
        <v>1</v>
      </c>
      <c r="L305" t="s">
        <v>254</v>
      </c>
      <c r="N305" t="s">
        <v>544</v>
      </c>
    </row>
    <row r="306" spans="1:14" ht="12.75">
      <c r="A306">
        <v>144927</v>
      </c>
      <c r="B306" s="1">
        <v>38869.58505787037</v>
      </c>
      <c r="C306" s="1">
        <v>38869.82876157408</v>
      </c>
      <c r="D306" t="s">
        <v>212</v>
      </c>
      <c r="E306" t="s">
        <v>213</v>
      </c>
      <c r="F306" t="s">
        <v>214</v>
      </c>
      <c r="H306" t="s">
        <v>226</v>
      </c>
      <c r="I306" t="s">
        <v>216</v>
      </c>
      <c r="J306" t="s">
        <v>227</v>
      </c>
      <c r="K306">
        <v>1</v>
      </c>
      <c r="L306" t="s">
        <v>254</v>
      </c>
      <c r="N306" t="s">
        <v>545</v>
      </c>
    </row>
    <row r="307" spans="1:14" ht="12.75">
      <c r="A307">
        <v>144946</v>
      </c>
      <c r="B307" s="1">
        <v>38869.6355787037</v>
      </c>
      <c r="C307" s="1">
        <v>38869.80394675926</v>
      </c>
      <c r="D307" t="s">
        <v>225</v>
      </c>
      <c r="E307" t="s">
        <v>253</v>
      </c>
      <c r="F307" t="s">
        <v>214</v>
      </c>
      <c r="G307" t="s">
        <v>81</v>
      </c>
      <c r="H307" t="s">
        <v>226</v>
      </c>
      <c r="I307" t="s">
        <v>216</v>
      </c>
      <c r="J307" t="s">
        <v>227</v>
      </c>
      <c r="K307" t="s">
        <v>218</v>
      </c>
      <c r="L307" t="s">
        <v>254</v>
      </c>
      <c r="N307" t="s">
        <v>546</v>
      </c>
    </row>
    <row r="308" spans="1:14" ht="12.75">
      <c r="A308">
        <v>144956</v>
      </c>
      <c r="B308" s="1">
        <v>38869.652650462966</v>
      </c>
      <c r="C308" s="1">
        <v>38873.76225694444</v>
      </c>
      <c r="D308" t="s">
        <v>225</v>
      </c>
      <c r="E308" t="s">
        <v>253</v>
      </c>
      <c r="F308" t="s">
        <v>214</v>
      </c>
      <c r="H308" t="s">
        <v>251</v>
      </c>
      <c r="I308" t="s">
        <v>216</v>
      </c>
      <c r="J308" t="s">
        <v>227</v>
      </c>
      <c r="K308">
        <v>1</v>
      </c>
      <c r="L308" t="s">
        <v>254</v>
      </c>
      <c r="N308" t="s">
        <v>547</v>
      </c>
    </row>
    <row r="309" spans="1:14" ht="12.75">
      <c r="A309">
        <v>144963</v>
      </c>
      <c r="B309" s="1">
        <v>38869.66510416667</v>
      </c>
      <c r="C309" s="1">
        <v>38875.77685185185</v>
      </c>
      <c r="D309" t="s">
        <v>212</v>
      </c>
      <c r="E309" t="s">
        <v>213</v>
      </c>
      <c r="F309" t="s">
        <v>214</v>
      </c>
      <c r="G309" t="s">
        <v>81</v>
      </c>
      <c r="H309" t="s">
        <v>251</v>
      </c>
      <c r="I309" t="s">
        <v>216</v>
      </c>
      <c r="J309" t="s">
        <v>227</v>
      </c>
      <c r="K309">
        <v>1</v>
      </c>
      <c r="L309" t="s">
        <v>254</v>
      </c>
      <c r="N309" t="s">
        <v>548</v>
      </c>
    </row>
    <row r="310" spans="1:14" ht="12.75">
      <c r="A310">
        <v>144977</v>
      </c>
      <c r="B310" s="1">
        <v>38869.69436342592</v>
      </c>
      <c r="C310" s="1">
        <v>38875.777037037034</v>
      </c>
      <c r="D310" t="s">
        <v>212</v>
      </c>
      <c r="E310" t="s">
        <v>213</v>
      </c>
      <c r="F310" t="s">
        <v>214</v>
      </c>
      <c r="G310" t="s">
        <v>81</v>
      </c>
      <c r="H310" t="s">
        <v>251</v>
      </c>
      <c r="I310" t="s">
        <v>216</v>
      </c>
      <c r="J310" t="s">
        <v>227</v>
      </c>
      <c r="K310">
        <v>1</v>
      </c>
      <c r="L310" t="s">
        <v>254</v>
      </c>
      <c r="N310" t="s">
        <v>549</v>
      </c>
    </row>
    <row r="311" spans="1:14" ht="12.75">
      <c r="A311">
        <v>144980</v>
      </c>
      <c r="B311" s="1">
        <v>38869.70297453704</v>
      </c>
      <c r="C311" s="1">
        <v>38875.78042824074</v>
      </c>
      <c r="D311" t="s">
        <v>212</v>
      </c>
      <c r="E311" t="s">
        <v>213</v>
      </c>
      <c r="F311" t="s">
        <v>214</v>
      </c>
      <c r="G311" t="s">
        <v>66</v>
      </c>
      <c r="H311" t="s">
        <v>251</v>
      </c>
      <c r="I311" t="s">
        <v>216</v>
      </c>
      <c r="J311" t="s">
        <v>227</v>
      </c>
      <c r="K311">
        <v>1</v>
      </c>
      <c r="L311" t="s">
        <v>219</v>
      </c>
      <c r="N311" t="s">
        <v>550</v>
      </c>
    </row>
    <row r="312" spans="1:14" ht="12.75">
      <c r="A312">
        <v>145000</v>
      </c>
      <c r="B312" s="1">
        <v>38869.80196759259</v>
      </c>
      <c r="C312" s="1">
        <v>38869.803194444445</v>
      </c>
      <c r="D312" t="s">
        <v>212</v>
      </c>
      <c r="E312" t="s">
        <v>213</v>
      </c>
      <c r="F312" t="s">
        <v>214</v>
      </c>
      <c r="G312" t="s">
        <v>82</v>
      </c>
      <c r="H312" t="s">
        <v>223</v>
      </c>
      <c r="I312" t="s">
        <v>216</v>
      </c>
      <c r="J312" t="s">
        <v>227</v>
      </c>
      <c r="K312">
        <v>1</v>
      </c>
      <c r="L312" t="s">
        <v>229</v>
      </c>
      <c r="N312" t="s">
        <v>551</v>
      </c>
    </row>
    <row r="313" spans="1:14" ht="12.75">
      <c r="A313">
        <v>145002</v>
      </c>
      <c r="B313" s="1">
        <v>38869.84612268519</v>
      </c>
      <c r="C313" s="1">
        <v>38897.58868055556</v>
      </c>
      <c r="D313" t="s">
        <v>212</v>
      </c>
      <c r="E313" t="s">
        <v>213</v>
      </c>
      <c r="F313" t="s">
        <v>214</v>
      </c>
      <c r="G313" t="s">
        <v>76</v>
      </c>
      <c r="H313" t="s">
        <v>226</v>
      </c>
      <c r="I313" t="s">
        <v>216</v>
      </c>
      <c r="J313" t="s">
        <v>227</v>
      </c>
      <c r="K313">
        <v>1</v>
      </c>
      <c r="L313" t="s">
        <v>229</v>
      </c>
      <c r="N313" t="s">
        <v>552</v>
      </c>
    </row>
    <row r="314" spans="1:14" ht="12.75">
      <c r="A314">
        <v>145008</v>
      </c>
      <c r="B314" s="1">
        <v>38869.88334490741</v>
      </c>
      <c r="C314" s="1">
        <v>38870.772314814814</v>
      </c>
      <c r="D314" t="s">
        <v>225</v>
      </c>
      <c r="E314" t="s">
        <v>253</v>
      </c>
      <c r="F314" t="s">
        <v>214</v>
      </c>
      <c r="G314" t="s">
        <v>76</v>
      </c>
      <c r="H314" t="s">
        <v>226</v>
      </c>
      <c r="I314" t="s">
        <v>216</v>
      </c>
      <c r="J314" t="s">
        <v>227</v>
      </c>
      <c r="K314" t="s">
        <v>218</v>
      </c>
      <c r="L314" t="s">
        <v>254</v>
      </c>
      <c r="N314" t="s">
        <v>553</v>
      </c>
    </row>
    <row r="315" spans="1:14" ht="12.75">
      <c r="A315">
        <v>145009</v>
      </c>
      <c r="B315" s="1">
        <v>38869.895682870374</v>
      </c>
      <c r="C315" s="1">
        <v>38870.84037037037</v>
      </c>
      <c r="D315" t="s">
        <v>225</v>
      </c>
      <c r="E315" t="s">
        <v>253</v>
      </c>
      <c r="F315" t="s">
        <v>214</v>
      </c>
      <c r="G315" t="s">
        <v>81</v>
      </c>
      <c r="H315" t="s">
        <v>226</v>
      </c>
      <c r="I315" t="s">
        <v>216</v>
      </c>
      <c r="J315" t="s">
        <v>227</v>
      </c>
      <c r="K315">
        <v>1</v>
      </c>
      <c r="L315" t="s">
        <v>254</v>
      </c>
      <c r="N315" t="s">
        <v>554</v>
      </c>
    </row>
    <row r="316" spans="1:14" ht="12.75">
      <c r="A316">
        <v>145024</v>
      </c>
      <c r="B316" s="1">
        <v>38870.129155092596</v>
      </c>
      <c r="C316" s="1">
        <v>38870.58824074074</v>
      </c>
      <c r="D316" t="s">
        <v>212</v>
      </c>
      <c r="E316" t="s">
        <v>213</v>
      </c>
      <c r="F316" t="s">
        <v>214</v>
      </c>
      <c r="G316" t="s">
        <v>81</v>
      </c>
      <c r="H316" t="s">
        <v>226</v>
      </c>
      <c r="I316" t="s">
        <v>216</v>
      </c>
      <c r="J316" t="s">
        <v>227</v>
      </c>
      <c r="K316">
        <v>1</v>
      </c>
      <c r="L316" t="s">
        <v>254</v>
      </c>
      <c r="N316" t="s">
        <v>555</v>
      </c>
    </row>
    <row r="317" spans="1:14" ht="12.75">
      <c r="A317">
        <v>145109</v>
      </c>
      <c r="B317" s="1">
        <v>38870.57267361111</v>
      </c>
      <c r="C317" s="1">
        <v>38870.57267361111</v>
      </c>
      <c r="D317" t="s">
        <v>234</v>
      </c>
      <c r="E317" t="s">
        <v>213</v>
      </c>
      <c r="F317" t="s">
        <v>244</v>
      </c>
      <c r="G317" t="s">
        <v>66</v>
      </c>
      <c r="H317" t="s">
        <v>223</v>
      </c>
      <c r="I317" t="s">
        <v>216</v>
      </c>
      <c r="J317" t="s">
        <v>227</v>
      </c>
      <c r="K317">
        <v>1</v>
      </c>
      <c r="L317" t="s">
        <v>219</v>
      </c>
      <c r="N317" t="s">
        <v>556</v>
      </c>
    </row>
    <row r="318" spans="1:14" ht="12.75">
      <c r="A318">
        <v>145120</v>
      </c>
      <c r="B318" s="1">
        <v>38870.59197916667</v>
      </c>
      <c r="C318" s="1">
        <v>38876.891331018516</v>
      </c>
      <c r="D318" t="s">
        <v>225</v>
      </c>
      <c r="E318" t="s">
        <v>253</v>
      </c>
      <c r="F318" t="s">
        <v>214</v>
      </c>
      <c r="H318" t="s">
        <v>394</v>
      </c>
      <c r="I318" t="s">
        <v>216</v>
      </c>
      <c r="J318" t="s">
        <v>227</v>
      </c>
      <c r="K318">
        <v>1</v>
      </c>
      <c r="L318" t="s">
        <v>229</v>
      </c>
      <c r="N318" t="s">
        <v>557</v>
      </c>
    </row>
    <row r="319" spans="1:14" ht="12.75">
      <c r="A319">
        <v>145125</v>
      </c>
      <c r="B319" s="1">
        <v>38870.597395833334</v>
      </c>
      <c r="C319" s="1">
        <v>38870.604108796295</v>
      </c>
      <c r="D319" t="s">
        <v>212</v>
      </c>
      <c r="E319" t="s">
        <v>213</v>
      </c>
      <c r="F319" t="s">
        <v>214</v>
      </c>
      <c r="G319" t="s">
        <v>71</v>
      </c>
      <c r="H319" t="s">
        <v>223</v>
      </c>
      <c r="I319" t="s">
        <v>216</v>
      </c>
      <c r="J319" t="s">
        <v>227</v>
      </c>
      <c r="K319">
        <v>1</v>
      </c>
      <c r="L319" t="s">
        <v>229</v>
      </c>
      <c r="N319" t="s">
        <v>558</v>
      </c>
    </row>
    <row r="320" spans="1:14" ht="12.75">
      <c r="A320">
        <v>145130</v>
      </c>
      <c r="B320" s="1">
        <v>38870.60820601852</v>
      </c>
      <c r="C320" s="1">
        <v>38875.80504629629</v>
      </c>
      <c r="D320" t="s">
        <v>212</v>
      </c>
      <c r="E320" t="s">
        <v>213</v>
      </c>
      <c r="F320" t="s">
        <v>214</v>
      </c>
      <c r="H320" t="s">
        <v>251</v>
      </c>
      <c r="I320" t="s">
        <v>216</v>
      </c>
      <c r="J320" t="s">
        <v>227</v>
      </c>
      <c r="K320">
        <v>1</v>
      </c>
      <c r="L320" t="s">
        <v>254</v>
      </c>
      <c r="N320" t="s">
        <v>559</v>
      </c>
    </row>
    <row r="321" spans="1:14" ht="12.75">
      <c r="A321">
        <v>145153</v>
      </c>
      <c r="B321" s="1">
        <v>38870.70885416667</v>
      </c>
      <c r="C321" s="1">
        <v>38870.714594907404</v>
      </c>
      <c r="D321" t="s">
        <v>212</v>
      </c>
      <c r="E321" t="s">
        <v>213</v>
      </c>
      <c r="F321" t="s">
        <v>214</v>
      </c>
      <c r="G321" t="s">
        <v>80</v>
      </c>
      <c r="H321" t="s">
        <v>226</v>
      </c>
      <c r="I321" t="s">
        <v>216</v>
      </c>
      <c r="J321" t="s">
        <v>227</v>
      </c>
      <c r="K321">
        <v>1</v>
      </c>
      <c r="L321" t="s">
        <v>254</v>
      </c>
      <c r="N321" t="s">
        <v>560</v>
      </c>
    </row>
    <row r="322" spans="1:14" ht="12.75">
      <c r="A322">
        <v>145155</v>
      </c>
      <c r="B322" s="1">
        <v>38870.72394675926</v>
      </c>
      <c r="C322" s="1">
        <v>38870.72806712963</v>
      </c>
      <c r="D322" t="s">
        <v>212</v>
      </c>
      <c r="E322" t="s">
        <v>213</v>
      </c>
      <c r="F322" t="s">
        <v>214</v>
      </c>
      <c r="G322" t="s">
        <v>80</v>
      </c>
      <c r="H322" t="s">
        <v>226</v>
      </c>
      <c r="I322" t="s">
        <v>216</v>
      </c>
      <c r="J322" t="s">
        <v>227</v>
      </c>
      <c r="K322">
        <v>1</v>
      </c>
      <c r="L322" t="s">
        <v>254</v>
      </c>
      <c r="N322" t="s">
        <v>561</v>
      </c>
    </row>
    <row r="323" spans="1:14" ht="12.75">
      <c r="A323">
        <v>145171</v>
      </c>
      <c r="B323" s="1">
        <v>38870.82300925926</v>
      </c>
      <c r="C323" s="1">
        <v>38888.408784722225</v>
      </c>
      <c r="D323" t="s">
        <v>225</v>
      </c>
      <c r="E323" t="s">
        <v>258</v>
      </c>
      <c r="F323" t="s">
        <v>244</v>
      </c>
      <c r="G323" t="s">
        <v>70</v>
      </c>
      <c r="H323" t="s">
        <v>226</v>
      </c>
      <c r="I323" t="s">
        <v>216</v>
      </c>
      <c r="J323" t="s">
        <v>232</v>
      </c>
      <c r="K323">
        <v>1</v>
      </c>
      <c r="L323" t="s">
        <v>229</v>
      </c>
      <c r="N323" t="s">
        <v>562</v>
      </c>
    </row>
    <row r="324" spans="1:14" ht="12.75">
      <c r="A324">
        <v>145172</v>
      </c>
      <c r="B324" s="1">
        <v>38870.825520833336</v>
      </c>
      <c r="C324" s="1">
        <v>38880.83366898148</v>
      </c>
      <c r="D324" t="s">
        <v>225</v>
      </c>
      <c r="E324" t="s">
        <v>258</v>
      </c>
      <c r="F324" t="s">
        <v>244</v>
      </c>
      <c r="G324" t="s">
        <v>70</v>
      </c>
      <c r="H324" t="s">
        <v>215</v>
      </c>
      <c r="I324" t="s">
        <v>216</v>
      </c>
      <c r="J324" t="s">
        <v>232</v>
      </c>
      <c r="K324">
        <v>1</v>
      </c>
      <c r="L324" t="s">
        <v>229</v>
      </c>
      <c r="N324" t="s">
        <v>563</v>
      </c>
    </row>
    <row r="325" spans="1:14" ht="12.75">
      <c r="A325">
        <v>145173</v>
      </c>
      <c r="B325" s="1">
        <v>38870.826585648145</v>
      </c>
      <c r="C325" s="1">
        <v>38890.74841435185</v>
      </c>
      <c r="D325" t="s">
        <v>225</v>
      </c>
      <c r="E325" t="s">
        <v>258</v>
      </c>
      <c r="F325" t="s">
        <v>244</v>
      </c>
      <c r="G325" t="s">
        <v>70</v>
      </c>
      <c r="H325" t="s">
        <v>215</v>
      </c>
      <c r="I325" t="s">
        <v>216</v>
      </c>
      <c r="J325" t="s">
        <v>232</v>
      </c>
      <c r="K325">
        <v>1</v>
      </c>
      <c r="L325" t="s">
        <v>229</v>
      </c>
      <c r="N325" t="s">
        <v>564</v>
      </c>
    </row>
    <row r="326" spans="1:14" ht="12.75">
      <c r="A326">
        <v>145175</v>
      </c>
      <c r="B326" s="1">
        <v>38870.836388888885</v>
      </c>
      <c r="C326" s="1">
        <v>38874.663252314815</v>
      </c>
      <c r="D326" t="s">
        <v>225</v>
      </c>
      <c r="E326" t="s">
        <v>253</v>
      </c>
      <c r="F326" t="s">
        <v>214</v>
      </c>
      <c r="H326" t="s">
        <v>251</v>
      </c>
      <c r="I326" t="s">
        <v>216</v>
      </c>
      <c r="J326" t="s">
        <v>227</v>
      </c>
      <c r="K326">
        <v>1</v>
      </c>
      <c r="L326" t="s">
        <v>254</v>
      </c>
      <c r="N326" t="s">
        <v>565</v>
      </c>
    </row>
    <row r="327" spans="1:14" ht="12.75">
      <c r="A327">
        <v>145176</v>
      </c>
      <c r="B327" s="1">
        <v>38870.84134259259</v>
      </c>
      <c r="C327" s="1">
        <v>38873.81428240741</v>
      </c>
      <c r="D327" t="s">
        <v>212</v>
      </c>
      <c r="E327" t="s">
        <v>213</v>
      </c>
      <c r="F327" t="s">
        <v>214</v>
      </c>
      <c r="G327" t="s">
        <v>76</v>
      </c>
      <c r="H327" t="s">
        <v>226</v>
      </c>
      <c r="I327" t="s">
        <v>216</v>
      </c>
      <c r="J327" t="s">
        <v>227</v>
      </c>
      <c r="K327">
        <v>1</v>
      </c>
      <c r="L327" t="s">
        <v>254</v>
      </c>
      <c r="N327" t="s">
        <v>566</v>
      </c>
    </row>
    <row r="328" spans="1:14" ht="12.75">
      <c r="A328">
        <v>145177</v>
      </c>
      <c r="B328" s="1">
        <v>38870.84324074074</v>
      </c>
      <c r="C328" s="1">
        <v>38873.814733796295</v>
      </c>
      <c r="D328" t="s">
        <v>212</v>
      </c>
      <c r="E328" t="s">
        <v>213</v>
      </c>
      <c r="F328" t="s">
        <v>214</v>
      </c>
      <c r="G328" t="s">
        <v>76</v>
      </c>
      <c r="H328" t="s">
        <v>226</v>
      </c>
      <c r="I328" t="s">
        <v>216</v>
      </c>
      <c r="J328" t="s">
        <v>227</v>
      </c>
      <c r="K328">
        <v>1</v>
      </c>
      <c r="L328" t="s">
        <v>254</v>
      </c>
      <c r="N328" t="s">
        <v>567</v>
      </c>
    </row>
    <row r="329" spans="1:14" ht="12.75">
      <c r="A329">
        <v>145205</v>
      </c>
      <c r="B329" s="1">
        <v>38871.57488425926</v>
      </c>
      <c r="C329" s="1">
        <v>38882.81260416667</v>
      </c>
      <c r="D329" t="s">
        <v>225</v>
      </c>
      <c r="E329" t="s">
        <v>258</v>
      </c>
      <c r="F329" t="s">
        <v>244</v>
      </c>
      <c r="G329" t="s">
        <v>70</v>
      </c>
      <c r="H329" t="s">
        <v>223</v>
      </c>
      <c r="I329" t="s">
        <v>216</v>
      </c>
      <c r="J329" t="s">
        <v>232</v>
      </c>
      <c r="K329">
        <v>1</v>
      </c>
      <c r="L329" t="s">
        <v>229</v>
      </c>
      <c r="N329" t="s">
        <v>568</v>
      </c>
    </row>
    <row r="330" spans="1:14" ht="12.75">
      <c r="A330">
        <v>145206</v>
      </c>
      <c r="B330" s="1">
        <v>38871.575949074075</v>
      </c>
      <c r="C330" s="1">
        <v>38880.8346875</v>
      </c>
      <c r="D330" t="s">
        <v>225</v>
      </c>
      <c r="E330" t="s">
        <v>258</v>
      </c>
      <c r="F330" t="s">
        <v>244</v>
      </c>
      <c r="G330" t="s">
        <v>70</v>
      </c>
      <c r="H330" t="s">
        <v>223</v>
      </c>
      <c r="I330" t="s">
        <v>216</v>
      </c>
      <c r="J330" t="s">
        <v>232</v>
      </c>
      <c r="K330">
        <v>1</v>
      </c>
      <c r="L330" t="s">
        <v>229</v>
      </c>
      <c r="N330" t="s">
        <v>569</v>
      </c>
    </row>
    <row r="331" spans="1:14" ht="12.75">
      <c r="A331">
        <v>145207</v>
      </c>
      <c r="B331" s="1">
        <v>38871.57777777778</v>
      </c>
      <c r="C331" s="1">
        <v>38880.83483796296</v>
      </c>
      <c r="D331" t="s">
        <v>225</v>
      </c>
      <c r="E331" t="s">
        <v>258</v>
      </c>
      <c r="F331" t="s">
        <v>244</v>
      </c>
      <c r="G331" t="s">
        <v>70</v>
      </c>
      <c r="H331" t="s">
        <v>223</v>
      </c>
      <c r="I331" t="s">
        <v>216</v>
      </c>
      <c r="J331" t="s">
        <v>232</v>
      </c>
      <c r="K331">
        <v>1</v>
      </c>
      <c r="L331" t="s">
        <v>229</v>
      </c>
      <c r="N331" t="s">
        <v>570</v>
      </c>
    </row>
    <row r="332" spans="1:14" ht="12.75">
      <c r="A332">
        <v>145208</v>
      </c>
      <c r="B332" s="1">
        <v>38871.580671296295</v>
      </c>
      <c r="C332" s="1">
        <v>38905.59049768518</v>
      </c>
      <c r="D332" t="s">
        <v>225</v>
      </c>
      <c r="E332" t="s">
        <v>258</v>
      </c>
      <c r="F332" t="s">
        <v>244</v>
      </c>
      <c r="G332" t="s">
        <v>70</v>
      </c>
      <c r="H332" t="s">
        <v>223</v>
      </c>
      <c r="I332" t="s">
        <v>216</v>
      </c>
      <c r="J332" t="s">
        <v>232</v>
      </c>
      <c r="K332">
        <v>1</v>
      </c>
      <c r="L332" t="s">
        <v>229</v>
      </c>
      <c r="N332" t="s">
        <v>571</v>
      </c>
    </row>
    <row r="333" spans="1:14" ht="12.75">
      <c r="A333">
        <v>145209</v>
      </c>
      <c r="B333" s="1">
        <v>38871.58519675926</v>
      </c>
      <c r="C333" s="1">
        <v>38880.840578703705</v>
      </c>
      <c r="D333" t="s">
        <v>225</v>
      </c>
      <c r="E333" t="s">
        <v>253</v>
      </c>
      <c r="F333" t="s">
        <v>244</v>
      </c>
      <c r="G333" t="s">
        <v>70</v>
      </c>
      <c r="H333" t="s">
        <v>223</v>
      </c>
      <c r="I333" t="s">
        <v>216</v>
      </c>
      <c r="J333" t="s">
        <v>232</v>
      </c>
      <c r="K333">
        <v>1</v>
      </c>
      <c r="L333" t="s">
        <v>229</v>
      </c>
      <c r="N333" t="s">
        <v>572</v>
      </c>
    </row>
    <row r="334" spans="1:14" ht="12.75">
      <c r="A334">
        <v>145210</v>
      </c>
      <c r="B334" s="1">
        <v>38871.586226851854</v>
      </c>
      <c r="C334" s="1">
        <v>38880.84071759259</v>
      </c>
      <c r="D334" t="s">
        <v>225</v>
      </c>
      <c r="E334" t="s">
        <v>253</v>
      </c>
      <c r="F334" t="s">
        <v>244</v>
      </c>
      <c r="G334" t="s">
        <v>70</v>
      </c>
      <c r="H334" t="s">
        <v>223</v>
      </c>
      <c r="I334" t="s">
        <v>216</v>
      </c>
      <c r="J334" t="s">
        <v>232</v>
      </c>
      <c r="K334">
        <v>1</v>
      </c>
      <c r="L334" t="s">
        <v>229</v>
      </c>
      <c r="N334" t="s">
        <v>573</v>
      </c>
    </row>
    <row r="335" spans="1:14" ht="12.75">
      <c r="A335">
        <v>145293</v>
      </c>
      <c r="B335" s="1">
        <v>38873.166817129626</v>
      </c>
      <c r="C335" s="1">
        <v>38875.06375</v>
      </c>
      <c r="D335" t="s">
        <v>225</v>
      </c>
      <c r="E335" t="s">
        <v>253</v>
      </c>
      <c r="F335" t="s">
        <v>214</v>
      </c>
      <c r="H335" t="s">
        <v>251</v>
      </c>
      <c r="I335" t="s">
        <v>216</v>
      </c>
      <c r="J335" t="s">
        <v>227</v>
      </c>
      <c r="K335">
        <v>1</v>
      </c>
      <c r="L335" t="s">
        <v>254</v>
      </c>
      <c r="N335" t="s">
        <v>574</v>
      </c>
    </row>
    <row r="336" spans="1:14" ht="12.75">
      <c r="A336">
        <v>145406</v>
      </c>
      <c r="B336" s="1">
        <v>38873.62269675926</v>
      </c>
      <c r="C336" s="1">
        <v>38873.84747685185</v>
      </c>
      <c r="D336" t="s">
        <v>225</v>
      </c>
      <c r="E336" t="s">
        <v>253</v>
      </c>
      <c r="F336" t="s">
        <v>214</v>
      </c>
      <c r="G336" t="s">
        <v>81</v>
      </c>
      <c r="H336" t="s">
        <v>226</v>
      </c>
      <c r="I336" t="s">
        <v>216</v>
      </c>
      <c r="J336" t="s">
        <v>227</v>
      </c>
      <c r="K336" t="s">
        <v>218</v>
      </c>
      <c r="L336" t="s">
        <v>254</v>
      </c>
      <c r="N336" t="s">
        <v>575</v>
      </c>
    </row>
    <row r="337" spans="1:14" ht="12.75">
      <c r="A337">
        <v>145422</v>
      </c>
      <c r="B337" s="1">
        <v>38873.67422453704</v>
      </c>
      <c r="C337" s="1">
        <v>38883.43409722222</v>
      </c>
      <c r="D337" t="s">
        <v>440</v>
      </c>
      <c r="E337" t="s">
        <v>213</v>
      </c>
      <c r="F337" t="s">
        <v>214</v>
      </c>
      <c r="G337" t="s">
        <v>93</v>
      </c>
      <c r="H337" t="s">
        <v>223</v>
      </c>
      <c r="I337" t="s">
        <v>216</v>
      </c>
      <c r="J337" t="s">
        <v>227</v>
      </c>
      <c r="K337" t="s">
        <v>218</v>
      </c>
      <c r="L337" t="s">
        <v>229</v>
      </c>
      <c r="N337" t="s">
        <v>576</v>
      </c>
    </row>
    <row r="338" spans="1:14" ht="12.75">
      <c r="A338">
        <v>145443</v>
      </c>
      <c r="B338" s="1">
        <v>38873.81070601852</v>
      </c>
      <c r="C338" s="1">
        <v>38875.80449074074</v>
      </c>
      <c r="D338" t="s">
        <v>225</v>
      </c>
      <c r="E338" t="s">
        <v>253</v>
      </c>
      <c r="F338" t="s">
        <v>214</v>
      </c>
      <c r="H338" t="s">
        <v>251</v>
      </c>
      <c r="I338" t="s">
        <v>216</v>
      </c>
      <c r="J338" t="s">
        <v>227</v>
      </c>
      <c r="K338">
        <v>1</v>
      </c>
      <c r="L338" t="s">
        <v>254</v>
      </c>
      <c r="N338" t="s">
        <v>577</v>
      </c>
    </row>
    <row r="339" spans="1:14" ht="12.75">
      <c r="A339">
        <v>145595</v>
      </c>
      <c r="B339" s="1">
        <v>38874.6096412037</v>
      </c>
      <c r="C339" s="1">
        <v>38888.784837962965</v>
      </c>
      <c r="D339" t="s">
        <v>225</v>
      </c>
      <c r="E339" t="s">
        <v>253</v>
      </c>
      <c r="F339" t="s">
        <v>214</v>
      </c>
      <c r="G339" t="s">
        <v>92</v>
      </c>
      <c r="H339" t="s">
        <v>223</v>
      </c>
      <c r="I339" t="s">
        <v>216</v>
      </c>
      <c r="J339" t="s">
        <v>227</v>
      </c>
      <c r="K339">
        <v>1</v>
      </c>
      <c r="L339" t="s">
        <v>229</v>
      </c>
      <c r="N339" t="s">
        <v>578</v>
      </c>
    </row>
    <row r="340" spans="1:14" ht="12.75">
      <c r="A340">
        <v>145599</v>
      </c>
      <c r="B340" s="1">
        <v>38874.617627314816</v>
      </c>
      <c r="C340" s="1">
        <v>38888.78512731481</v>
      </c>
      <c r="D340" t="s">
        <v>212</v>
      </c>
      <c r="E340" t="s">
        <v>213</v>
      </c>
      <c r="F340" t="s">
        <v>214</v>
      </c>
      <c r="G340" t="s">
        <v>92</v>
      </c>
      <c r="H340" t="s">
        <v>223</v>
      </c>
      <c r="I340" t="s">
        <v>216</v>
      </c>
      <c r="J340" t="s">
        <v>227</v>
      </c>
      <c r="K340">
        <v>1</v>
      </c>
      <c r="L340" t="s">
        <v>229</v>
      </c>
      <c r="N340" t="s">
        <v>579</v>
      </c>
    </row>
    <row r="341" spans="1:14" ht="12.75">
      <c r="A341">
        <v>145601</v>
      </c>
      <c r="B341" s="1">
        <v>38874.622025462966</v>
      </c>
      <c r="C341" s="1">
        <v>38875.59847222222</v>
      </c>
      <c r="D341" t="s">
        <v>440</v>
      </c>
      <c r="E341" t="s">
        <v>258</v>
      </c>
      <c r="F341" t="s">
        <v>214</v>
      </c>
      <c r="G341" t="s">
        <v>81</v>
      </c>
      <c r="H341" t="s">
        <v>226</v>
      </c>
      <c r="I341" t="s">
        <v>216</v>
      </c>
      <c r="J341" t="s">
        <v>227</v>
      </c>
      <c r="K341">
        <v>1</v>
      </c>
      <c r="L341" t="s">
        <v>254</v>
      </c>
      <c r="N341" t="s">
        <v>580</v>
      </c>
    </row>
    <row r="342" spans="1:14" ht="12.75">
      <c r="A342">
        <v>145654</v>
      </c>
      <c r="B342" s="1">
        <v>38874.76678240741</v>
      </c>
      <c r="C342" s="1">
        <v>38904.836006944446</v>
      </c>
      <c r="D342" t="s">
        <v>225</v>
      </c>
      <c r="E342" t="s">
        <v>253</v>
      </c>
      <c r="F342" t="s">
        <v>214</v>
      </c>
      <c r="G342" t="s">
        <v>81</v>
      </c>
      <c r="H342" t="s">
        <v>221</v>
      </c>
      <c r="I342" t="s">
        <v>216</v>
      </c>
      <c r="J342" t="s">
        <v>227</v>
      </c>
      <c r="K342" t="s">
        <v>218</v>
      </c>
      <c r="L342" t="s">
        <v>229</v>
      </c>
      <c r="N342" t="s">
        <v>581</v>
      </c>
    </row>
    <row r="343" spans="1:14" ht="12.75">
      <c r="A343">
        <v>145659</v>
      </c>
      <c r="B343" s="1">
        <v>38874.8016087963</v>
      </c>
      <c r="C343" s="1">
        <v>38874.85606481481</v>
      </c>
      <c r="D343" t="s">
        <v>225</v>
      </c>
      <c r="E343" t="s">
        <v>253</v>
      </c>
      <c r="F343" t="s">
        <v>214</v>
      </c>
      <c r="G343" t="s">
        <v>81</v>
      </c>
      <c r="H343" t="s">
        <v>226</v>
      </c>
      <c r="I343" t="s">
        <v>216</v>
      </c>
      <c r="J343" t="s">
        <v>227</v>
      </c>
      <c r="K343" t="s">
        <v>218</v>
      </c>
      <c r="L343" t="s">
        <v>254</v>
      </c>
      <c r="M343" t="s">
        <v>443</v>
      </c>
      <c r="N343" t="s">
        <v>582</v>
      </c>
    </row>
    <row r="344" spans="1:14" ht="12.75">
      <c r="A344">
        <v>145660</v>
      </c>
      <c r="B344" s="1">
        <v>38874.80266203704</v>
      </c>
      <c r="C344" s="1">
        <v>38875.65049768519</v>
      </c>
      <c r="D344" t="s">
        <v>212</v>
      </c>
      <c r="E344" t="s">
        <v>213</v>
      </c>
      <c r="F344" t="s">
        <v>214</v>
      </c>
      <c r="G344" t="s">
        <v>67</v>
      </c>
      <c r="H344" t="s">
        <v>226</v>
      </c>
      <c r="I344" t="s">
        <v>216</v>
      </c>
      <c r="J344" t="s">
        <v>227</v>
      </c>
      <c r="K344">
        <v>1</v>
      </c>
      <c r="L344" t="s">
        <v>254</v>
      </c>
      <c r="N344" t="s">
        <v>583</v>
      </c>
    </row>
    <row r="345" spans="1:14" ht="12.75">
      <c r="A345">
        <v>145666</v>
      </c>
      <c r="B345" s="1">
        <v>38874.86255787037</v>
      </c>
      <c r="C345" s="1">
        <v>38876.87878472222</v>
      </c>
      <c r="D345" t="s">
        <v>225</v>
      </c>
      <c r="E345" t="s">
        <v>253</v>
      </c>
      <c r="F345" t="s">
        <v>214</v>
      </c>
      <c r="H345" t="s">
        <v>226</v>
      </c>
      <c r="I345" t="s">
        <v>216</v>
      </c>
      <c r="J345" t="s">
        <v>227</v>
      </c>
      <c r="K345" t="s">
        <v>218</v>
      </c>
      <c r="L345" t="s">
        <v>254</v>
      </c>
      <c r="M345" t="s">
        <v>443</v>
      </c>
      <c r="N345" t="s">
        <v>584</v>
      </c>
    </row>
    <row r="346" spans="1:14" ht="12.75">
      <c r="A346">
        <v>145668</v>
      </c>
      <c r="B346" s="1">
        <v>38874.867372685185</v>
      </c>
      <c r="C346" s="1">
        <v>38874.870833333334</v>
      </c>
      <c r="D346" t="s">
        <v>234</v>
      </c>
      <c r="E346" t="s">
        <v>213</v>
      </c>
      <c r="F346" t="s">
        <v>214</v>
      </c>
      <c r="G346" t="s">
        <v>78</v>
      </c>
      <c r="H346" t="s">
        <v>215</v>
      </c>
      <c r="I346" t="s">
        <v>216</v>
      </c>
      <c r="J346" t="s">
        <v>217</v>
      </c>
      <c r="K346" t="s">
        <v>218</v>
      </c>
      <c r="L346" t="s">
        <v>219</v>
      </c>
      <c r="N346" t="s">
        <v>585</v>
      </c>
    </row>
    <row r="347" spans="1:14" ht="12.75">
      <c r="A347">
        <v>145669</v>
      </c>
      <c r="B347" s="1">
        <v>38874.87011574074</v>
      </c>
      <c r="C347" s="1">
        <v>38882.767858796295</v>
      </c>
      <c r="D347" t="s">
        <v>234</v>
      </c>
      <c r="E347" t="s">
        <v>213</v>
      </c>
      <c r="F347" t="s">
        <v>214</v>
      </c>
      <c r="G347" t="s">
        <v>65</v>
      </c>
      <c r="H347" t="s">
        <v>215</v>
      </c>
      <c r="I347" t="s">
        <v>216</v>
      </c>
      <c r="J347" t="s">
        <v>217</v>
      </c>
      <c r="K347" t="s">
        <v>218</v>
      </c>
      <c r="L347" t="s">
        <v>219</v>
      </c>
      <c r="N347" t="s">
        <v>586</v>
      </c>
    </row>
    <row r="348" spans="1:14" ht="12.75">
      <c r="A348">
        <v>145670</v>
      </c>
      <c r="B348" s="1">
        <v>38874.87267361111</v>
      </c>
      <c r="C348" s="1">
        <v>38882.768275462964</v>
      </c>
      <c r="D348" t="s">
        <v>234</v>
      </c>
      <c r="E348" t="s">
        <v>213</v>
      </c>
      <c r="F348" t="s">
        <v>214</v>
      </c>
      <c r="G348" t="s">
        <v>65</v>
      </c>
      <c r="H348" t="s">
        <v>215</v>
      </c>
      <c r="I348" t="s">
        <v>216</v>
      </c>
      <c r="J348" t="s">
        <v>217</v>
      </c>
      <c r="K348" t="s">
        <v>218</v>
      </c>
      <c r="L348" t="s">
        <v>219</v>
      </c>
      <c r="N348" t="s">
        <v>587</v>
      </c>
    </row>
    <row r="349" spans="1:14" ht="12.75">
      <c r="A349">
        <v>145671</v>
      </c>
      <c r="B349" s="1">
        <v>38874.87440972222</v>
      </c>
      <c r="C349" s="1">
        <v>38882.76862268519</v>
      </c>
      <c r="D349" t="s">
        <v>234</v>
      </c>
      <c r="E349" t="s">
        <v>213</v>
      </c>
      <c r="F349" t="s">
        <v>214</v>
      </c>
      <c r="G349" t="s">
        <v>65</v>
      </c>
      <c r="H349" t="s">
        <v>215</v>
      </c>
      <c r="I349" t="s">
        <v>216</v>
      </c>
      <c r="J349" t="s">
        <v>217</v>
      </c>
      <c r="K349" t="s">
        <v>218</v>
      </c>
      <c r="L349" t="s">
        <v>219</v>
      </c>
      <c r="N349" t="s">
        <v>588</v>
      </c>
    </row>
    <row r="350" spans="1:14" ht="12.75">
      <c r="A350">
        <v>145673</v>
      </c>
      <c r="B350" s="1">
        <v>38874.89671296296</v>
      </c>
      <c r="C350" s="1">
        <v>38876.70744212963</v>
      </c>
      <c r="D350" t="s">
        <v>225</v>
      </c>
      <c r="E350" t="s">
        <v>253</v>
      </c>
      <c r="F350" t="s">
        <v>214</v>
      </c>
      <c r="H350" t="s">
        <v>226</v>
      </c>
      <c r="I350" t="s">
        <v>216</v>
      </c>
      <c r="J350" t="s">
        <v>227</v>
      </c>
      <c r="K350">
        <v>1</v>
      </c>
      <c r="L350" t="s">
        <v>254</v>
      </c>
      <c r="N350" t="s">
        <v>589</v>
      </c>
    </row>
    <row r="351" spans="1:14" ht="12.75">
      <c r="A351">
        <v>145730</v>
      </c>
      <c r="B351" s="1">
        <v>38875.254583333335</v>
      </c>
      <c r="C351" s="1">
        <v>38877.50064814815</v>
      </c>
      <c r="D351" t="s">
        <v>234</v>
      </c>
      <c r="E351" t="s">
        <v>213</v>
      </c>
      <c r="F351" t="s">
        <v>214</v>
      </c>
      <c r="G351" t="s">
        <v>70</v>
      </c>
      <c r="H351" t="s">
        <v>221</v>
      </c>
      <c r="I351" t="s">
        <v>216</v>
      </c>
      <c r="J351" t="s">
        <v>232</v>
      </c>
      <c r="K351" t="s">
        <v>218</v>
      </c>
      <c r="L351" t="s">
        <v>219</v>
      </c>
      <c r="N351" t="s">
        <v>590</v>
      </c>
    </row>
    <row r="352" spans="1:14" ht="12.75">
      <c r="A352">
        <v>145773</v>
      </c>
      <c r="B352" s="1">
        <v>38875.438784722224</v>
      </c>
      <c r="C352" s="1">
        <v>38902.54005787037</v>
      </c>
      <c r="D352" t="s">
        <v>225</v>
      </c>
      <c r="E352" t="s">
        <v>253</v>
      </c>
      <c r="F352" t="s">
        <v>214</v>
      </c>
      <c r="G352" t="s">
        <v>77</v>
      </c>
      <c r="H352" t="s">
        <v>226</v>
      </c>
      <c r="I352" t="s">
        <v>216</v>
      </c>
      <c r="J352" t="s">
        <v>232</v>
      </c>
      <c r="K352">
        <v>1</v>
      </c>
      <c r="L352" t="s">
        <v>229</v>
      </c>
      <c r="N352" t="s">
        <v>591</v>
      </c>
    </row>
    <row r="353" spans="1:14" ht="12.75">
      <c r="A353">
        <v>145775</v>
      </c>
      <c r="B353" s="1">
        <v>38875.443391203706</v>
      </c>
      <c r="C353" s="1">
        <v>38902.54063657407</v>
      </c>
      <c r="D353" t="s">
        <v>234</v>
      </c>
      <c r="E353" t="s">
        <v>213</v>
      </c>
      <c r="F353" t="s">
        <v>214</v>
      </c>
      <c r="G353" t="s">
        <v>70</v>
      </c>
      <c r="H353" t="s">
        <v>223</v>
      </c>
      <c r="I353" t="s">
        <v>216</v>
      </c>
      <c r="J353" t="s">
        <v>232</v>
      </c>
      <c r="K353" t="s">
        <v>218</v>
      </c>
      <c r="L353" t="s">
        <v>219</v>
      </c>
      <c r="N353" t="s">
        <v>592</v>
      </c>
    </row>
    <row r="354" spans="1:14" ht="12.75">
      <c r="A354">
        <v>145813</v>
      </c>
      <c r="B354" s="1">
        <v>38875.56408564815</v>
      </c>
      <c r="C354" s="1">
        <v>38875.56408564815</v>
      </c>
      <c r="D354" t="s">
        <v>212</v>
      </c>
      <c r="E354" t="s">
        <v>213</v>
      </c>
      <c r="F354" t="s">
        <v>214</v>
      </c>
      <c r="G354" t="s">
        <v>66</v>
      </c>
      <c r="H354" t="s">
        <v>223</v>
      </c>
      <c r="I354" t="s">
        <v>216</v>
      </c>
      <c r="J354" t="s">
        <v>227</v>
      </c>
      <c r="K354">
        <v>1</v>
      </c>
      <c r="L354" t="s">
        <v>219</v>
      </c>
      <c r="N354" t="s">
        <v>593</v>
      </c>
    </row>
    <row r="355" spans="1:14" ht="12.75">
      <c r="A355">
        <v>145850</v>
      </c>
      <c r="B355" s="1">
        <v>38875.63606481482</v>
      </c>
      <c r="C355" s="1">
        <v>38877.54325231481</v>
      </c>
      <c r="D355" t="s">
        <v>225</v>
      </c>
      <c r="E355" t="s">
        <v>253</v>
      </c>
      <c r="F355" t="s">
        <v>214</v>
      </c>
      <c r="H355" t="s">
        <v>251</v>
      </c>
      <c r="I355" t="s">
        <v>216</v>
      </c>
      <c r="J355" t="s">
        <v>227</v>
      </c>
      <c r="K355">
        <v>1</v>
      </c>
      <c r="L355" t="s">
        <v>254</v>
      </c>
      <c r="N355" t="s">
        <v>594</v>
      </c>
    </row>
    <row r="356" spans="1:14" ht="12.75">
      <c r="A356">
        <v>145860</v>
      </c>
      <c r="B356" s="1">
        <v>38875.668645833335</v>
      </c>
      <c r="C356" s="1">
        <v>38875.76783564815</v>
      </c>
      <c r="D356" t="s">
        <v>212</v>
      </c>
      <c r="E356" t="s">
        <v>213</v>
      </c>
      <c r="F356" t="s">
        <v>214</v>
      </c>
      <c r="G356" t="s">
        <v>81</v>
      </c>
      <c r="H356" t="s">
        <v>226</v>
      </c>
      <c r="I356" t="s">
        <v>216</v>
      </c>
      <c r="J356" t="s">
        <v>227</v>
      </c>
      <c r="K356">
        <v>1</v>
      </c>
      <c r="L356" t="s">
        <v>254</v>
      </c>
      <c r="N356" t="s">
        <v>595</v>
      </c>
    </row>
    <row r="357" spans="1:14" ht="12.75">
      <c r="A357">
        <v>145869</v>
      </c>
      <c r="B357" s="1">
        <v>38875.6877662037</v>
      </c>
      <c r="C357" s="1">
        <v>38884.60082175926</v>
      </c>
      <c r="D357" t="s">
        <v>212</v>
      </c>
      <c r="E357" t="s">
        <v>213</v>
      </c>
      <c r="F357" t="s">
        <v>214</v>
      </c>
      <c r="G357" t="s">
        <v>76</v>
      </c>
      <c r="H357" t="s">
        <v>226</v>
      </c>
      <c r="I357" t="s">
        <v>216</v>
      </c>
      <c r="J357" t="s">
        <v>227</v>
      </c>
      <c r="K357">
        <v>1</v>
      </c>
      <c r="L357" t="s">
        <v>229</v>
      </c>
      <c r="N357" t="s">
        <v>596</v>
      </c>
    </row>
    <row r="358" spans="1:14" ht="12.75">
      <c r="A358">
        <v>145871</v>
      </c>
      <c r="B358" s="1">
        <v>38875.689780092594</v>
      </c>
      <c r="C358" s="1">
        <v>38875.77270833333</v>
      </c>
      <c r="D358" t="s">
        <v>212</v>
      </c>
      <c r="E358" t="s">
        <v>213</v>
      </c>
      <c r="F358" t="s">
        <v>214</v>
      </c>
      <c r="G358" t="s">
        <v>71</v>
      </c>
      <c r="H358" t="s">
        <v>223</v>
      </c>
      <c r="I358" t="s">
        <v>216</v>
      </c>
      <c r="J358" t="s">
        <v>227</v>
      </c>
      <c r="K358">
        <v>1</v>
      </c>
      <c r="L358" t="s">
        <v>229</v>
      </c>
      <c r="N358" t="s">
        <v>597</v>
      </c>
    </row>
    <row r="359" spans="1:14" ht="12.75">
      <c r="A359">
        <v>145889</v>
      </c>
      <c r="B359" s="1">
        <v>38875.79446759259</v>
      </c>
      <c r="C359" s="1">
        <v>38880.837534722225</v>
      </c>
      <c r="D359" t="s">
        <v>212</v>
      </c>
      <c r="E359" t="s">
        <v>213</v>
      </c>
      <c r="F359" t="s">
        <v>214</v>
      </c>
      <c r="G359" t="s">
        <v>81</v>
      </c>
      <c r="H359" t="s">
        <v>223</v>
      </c>
      <c r="I359" t="s">
        <v>216</v>
      </c>
      <c r="J359" t="s">
        <v>227</v>
      </c>
      <c r="K359">
        <v>1</v>
      </c>
      <c r="L359" t="s">
        <v>229</v>
      </c>
      <c r="N359" t="s">
        <v>598</v>
      </c>
    </row>
    <row r="360" spans="1:14" ht="12.75">
      <c r="A360">
        <v>145891</v>
      </c>
      <c r="B360" s="1">
        <v>38875.807337962964</v>
      </c>
      <c r="C360" s="1">
        <v>38880.55111111111</v>
      </c>
      <c r="D360" t="s">
        <v>212</v>
      </c>
      <c r="E360" t="s">
        <v>213</v>
      </c>
      <c r="F360" t="s">
        <v>214</v>
      </c>
      <c r="H360" t="s">
        <v>251</v>
      </c>
      <c r="I360" t="s">
        <v>216</v>
      </c>
      <c r="J360" t="s">
        <v>227</v>
      </c>
      <c r="K360">
        <v>1</v>
      </c>
      <c r="L360" t="s">
        <v>254</v>
      </c>
      <c r="N360" t="s">
        <v>599</v>
      </c>
    </row>
    <row r="361" spans="1:14" ht="12.75">
      <c r="A361">
        <v>145896</v>
      </c>
      <c r="B361" s="1">
        <v>38875.834085648145</v>
      </c>
      <c r="C361" s="1">
        <v>38876.812106481484</v>
      </c>
      <c r="D361" t="s">
        <v>212</v>
      </c>
      <c r="E361" t="s">
        <v>213</v>
      </c>
      <c r="F361" t="s">
        <v>214</v>
      </c>
      <c r="H361" t="s">
        <v>226</v>
      </c>
      <c r="I361" t="s">
        <v>216</v>
      </c>
      <c r="J361" t="s">
        <v>227</v>
      </c>
      <c r="K361">
        <v>1</v>
      </c>
      <c r="L361" t="s">
        <v>254</v>
      </c>
      <c r="N361" t="s">
        <v>600</v>
      </c>
    </row>
    <row r="362" spans="1:14" ht="12.75">
      <c r="A362">
        <v>145897</v>
      </c>
      <c r="B362" s="1">
        <v>38875.84158564815</v>
      </c>
      <c r="C362" s="1">
        <v>38875.8524537037</v>
      </c>
      <c r="D362" t="s">
        <v>212</v>
      </c>
      <c r="E362" t="s">
        <v>213</v>
      </c>
      <c r="F362" t="s">
        <v>214</v>
      </c>
      <c r="G362" t="s">
        <v>79</v>
      </c>
      <c r="H362" t="s">
        <v>223</v>
      </c>
      <c r="I362" t="s">
        <v>216</v>
      </c>
      <c r="J362" t="s">
        <v>227</v>
      </c>
      <c r="K362">
        <v>1</v>
      </c>
      <c r="L362" t="s">
        <v>229</v>
      </c>
      <c r="N362" t="s">
        <v>601</v>
      </c>
    </row>
    <row r="363" spans="1:14" ht="12.75">
      <c r="A363">
        <v>145899</v>
      </c>
      <c r="B363" s="1">
        <v>38875.89021990741</v>
      </c>
      <c r="C363" s="1">
        <v>38888.78550925926</v>
      </c>
      <c r="D363" t="s">
        <v>212</v>
      </c>
      <c r="E363" t="s">
        <v>213</v>
      </c>
      <c r="F363" t="s">
        <v>214</v>
      </c>
      <c r="G363" t="s">
        <v>92</v>
      </c>
      <c r="H363" t="s">
        <v>223</v>
      </c>
      <c r="I363" t="s">
        <v>216</v>
      </c>
      <c r="J363" t="s">
        <v>227</v>
      </c>
      <c r="K363">
        <v>1</v>
      </c>
      <c r="L363" t="s">
        <v>229</v>
      </c>
      <c r="N363" t="s">
        <v>602</v>
      </c>
    </row>
    <row r="364" spans="1:14" ht="12.75">
      <c r="A364">
        <v>146047</v>
      </c>
      <c r="B364" s="1">
        <v>38876.53884259259</v>
      </c>
      <c r="C364" s="1">
        <v>38876.568761574075</v>
      </c>
      <c r="D364" t="s">
        <v>212</v>
      </c>
      <c r="E364" t="s">
        <v>213</v>
      </c>
      <c r="F364" t="s">
        <v>214</v>
      </c>
      <c r="G364" t="s">
        <v>66</v>
      </c>
      <c r="H364" t="s">
        <v>226</v>
      </c>
      <c r="I364" t="s">
        <v>216</v>
      </c>
      <c r="J364" t="s">
        <v>227</v>
      </c>
      <c r="K364" t="s">
        <v>218</v>
      </c>
      <c r="L364" t="s">
        <v>219</v>
      </c>
      <c r="N364" t="s">
        <v>603</v>
      </c>
    </row>
    <row r="365" spans="1:14" ht="12.75">
      <c r="A365">
        <v>146117</v>
      </c>
      <c r="B365" s="1">
        <v>38876.7065625</v>
      </c>
      <c r="C365" s="1">
        <v>38882.78173611111</v>
      </c>
      <c r="D365" t="s">
        <v>212</v>
      </c>
      <c r="E365" t="s">
        <v>213</v>
      </c>
      <c r="F365" t="s">
        <v>214</v>
      </c>
      <c r="G365" t="s">
        <v>67</v>
      </c>
      <c r="H365" t="s">
        <v>226</v>
      </c>
      <c r="I365" t="s">
        <v>216</v>
      </c>
      <c r="J365" t="s">
        <v>227</v>
      </c>
      <c r="K365">
        <v>1</v>
      </c>
      <c r="L365" t="s">
        <v>229</v>
      </c>
      <c r="N365" t="s">
        <v>604</v>
      </c>
    </row>
    <row r="366" spans="1:14" ht="12.75">
      <c r="A366">
        <v>146134</v>
      </c>
      <c r="B366" s="1">
        <v>38876.77106481481</v>
      </c>
      <c r="C366" s="1">
        <v>38876.87006944444</v>
      </c>
      <c r="D366" t="s">
        <v>212</v>
      </c>
      <c r="E366" t="s">
        <v>213</v>
      </c>
      <c r="F366" t="s">
        <v>214</v>
      </c>
      <c r="G366" t="s">
        <v>67</v>
      </c>
      <c r="H366" t="s">
        <v>226</v>
      </c>
      <c r="I366" t="s">
        <v>216</v>
      </c>
      <c r="J366" t="s">
        <v>227</v>
      </c>
      <c r="K366" t="s">
        <v>218</v>
      </c>
      <c r="L366" t="s">
        <v>219</v>
      </c>
      <c r="M366" t="s">
        <v>443</v>
      </c>
      <c r="N366" t="s">
        <v>605</v>
      </c>
    </row>
    <row r="367" spans="1:14" ht="12.75">
      <c r="A367">
        <v>146144</v>
      </c>
      <c r="B367" s="1">
        <v>38876.80987268518</v>
      </c>
      <c r="C367" s="1">
        <v>38877.545752314814</v>
      </c>
      <c r="D367" t="s">
        <v>212</v>
      </c>
      <c r="E367" t="s">
        <v>213</v>
      </c>
      <c r="F367" t="s">
        <v>214</v>
      </c>
      <c r="H367" t="s">
        <v>251</v>
      </c>
      <c r="I367" t="s">
        <v>216</v>
      </c>
      <c r="J367" t="s">
        <v>227</v>
      </c>
      <c r="K367">
        <v>1</v>
      </c>
      <c r="L367" t="s">
        <v>254</v>
      </c>
      <c r="N367" t="s">
        <v>606</v>
      </c>
    </row>
    <row r="368" spans="1:14" ht="12.75">
      <c r="A368">
        <v>146145</v>
      </c>
      <c r="B368" s="1">
        <v>38876.81180555555</v>
      </c>
      <c r="C368" s="1">
        <v>38876.81596064815</v>
      </c>
      <c r="D368" t="s">
        <v>212</v>
      </c>
      <c r="E368" t="s">
        <v>213</v>
      </c>
      <c r="F368" t="s">
        <v>214</v>
      </c>
      <c r="G368" t="s">
        <v>79</v>
      </c>
      <c r="H368" t="s">
        <v>226</v>
      </c>
      <c r="I368" t="s">
        <v>216</v>
      </c>
      <c r="J368" t="s">
        <v>227</v>
      </c>
      <c r="K368">
        <v>1</v>
      </c>
      <c r="L368" t="s">
        <v>219</v>
      </c>
      <c r="N368" t="s">
        <v>607</v>
      </c>
    </row>
    <row r="369" spans="1:14" ht="12.75">
      <c r="A369">
        <v>146147</v>
      </c>
      <c r="B369" s="1">
        <v>38876.82548611111</v>
      </c>
      <c r="C369" s="1">
        <v>38876.85774305555</v>
      </c>
      <c r="D369" t="s">
        <v>225</v>
      </c>
      <c r="E369" t="s">
        <v>213</v>
      </c>
      <c r="F369" t="s">
        <v>214</v>
      </c>
      <c r="G369" t="s">
        <v>81</v>
      </c>
      <c r="H369" t="s">
        <v>223</v>
      </c>
      <c r="I369" t="s">
        <v>216</v>
      </c>
      <c r="J369" t="s">
        <v>227</v>
      </c>
      <c r="K369">
        <v>1</v>
      </c>
      <c r="L369" t="s">
        <v>229</v>
      </c>
      <c r="N369" t="s">
        <v>608</v>
      </c>
    </row>
    <row r="370" spans="1:14" ht="12.75">
      <c r="A370">
        <v>146149</v>
      </c>
      <c r="B370" s="1">
        <v>38876.85008101852</v>
      </c>
      <c r="C370" s="1">
        <v>38876.8816087963</v>
      </c>
      <c r="D370" t="s">
        <v>440</v>
      </c>
      <c r="E370" t="s">
        <v>258</v>
      </c>
      <c r="F370" t="s">
        <v>214</v>
      </c>
      <c r="H370" t="s">
        <v>226</v>
      </c>
      <c r="I370" t="s">
        <v>216</v>
      </c>
      <c r="J370" t="s">
        <v>227</v>
      </c>
      <c r="K370">
        <v>1</v>
      </c>
      <c r="L370" t="s">
        <v>254</v>
      </c>
      <c r="N370" t="s">
        <v>609</v>
      </c>
    </row>
    <row r="371" spans="1:14" ht="12.75">
      <c r="A371">
        <v>146153</v>
      </c>
      <c r="B371" s="1">
        <v>38876.894907407404</v>
      </c>
      <c r="C371" s="1">
        <v>38898.564930555556</v>
      </c>
      <c r="D371" t="s">
        <v>212</v>
      </c>
      <c r="E371" t="s">
        <v>213</v>
      </c>
      <c r="F371" t="s">
        <v>214</v>
      </c>
      <c r="H371" t="s">
        <v>226</v>
      </c>
      <c r="I371" t="s">
        <v>216</v>
      </c>
      <c r="J371" t="s">
        <v>227</v>
      </c>
      <c r="K371">
        <v>1</v>
      </c>
      <c r="L371" t="s">
        <v>229</v>
      </c>
      <c r="N371" t="s">
        <v>610</v>
      </c>
    </row>
    <row r="372" spans="1:14" ht="12.75">
      <c r="A372">
        <v>146348</v>
      </c>
      <c r="B372" s="1">
        <v>38877.79423611111</v>
      </c>
      <c r="C372" s="1">
        <v>38877.8403125</v>
      </c>
      <c r="D372" t="s">
        <v>212</v>
      </c>
      <c r="E372" t="s">
        <v>213</v>
      </c>
      <c r="F372" t="s">
        <v>214</v>
      </c>
      <c r="G372" t="s">
        <v>81</v>
      </c>
      <c r="H372" t="s">
        <v>226</v>
      </c>
      <c r="I372" t="s">
        <v>216</v>
      </c>
      <c r="J372" t="s">
        <v>227</v>
      </c>
      <c r="K372">
        <v>1</v>
      </c>
      <c r="L372" t="s">
        <v>254</v>
      </c>
      <c r="N372" t="s">
        <v>611</v>
      </c>
    </row>
    <row r="373" spans="1:14" ht="12.75">
      <c r="A373">
        <v>146349</v>
      </c>
      <c r="B373" s="1">
        <v>38877.801574074074</v>
      </c>
      <c r="C373" s="1">
        <v>38880.59883101852</v>
      </c>
      <c r="D373" t="s">
        <v>212</v>
      </c>
      <c r="E373" t="s">
        <v>213</v>
      </c>
      <c r="F373" t="s">
        <v>214</v>
      </c>
      <c r="H373" t="s">
        <v>226</v>
      </c>
      <c r="I373" t="s">
        <v>216</v>
      </c>
      <c r="J373" t="s">
        <v>227</v>
      </c>
      <c r="K373">
        <v>1</v>
      </c>
      <c r="L373" t="s">
        <v>254</v>
      </c>
      <c r="N373" t="s">
        <v>612</v>
      </c>
    </row>
    <row r="374" spans="1:14" ht="12.75">
      <c r="A374">
        <v>146351</v>
      </c>
      <c r="B374" s="1">
        <v>38877.82494212963</v>
      </c>
      <c r="C374" s="1">
        <v>38880.681296296294</v>
      </c>
      <c r="D374" t="s">
        <v>225</v>
      </c>
      <c r="E374" t="s">
        <v>253</v>
      </c>
      <c r="F374" t="s">
        <v>214</v>
      </c>
      <c r="G374" t="s">
        <v>81</v>
      </c>
      <c r="H374" t="s">
        <v>226</v>
      </c>
      <c r="I374" t="s">
        <v>216</v>
      </c>
      <c r="J374" t="s">
        <v>227</v>
      </c>
      <c r="K374">
        <v>1</v>
      </c>
      <c r="L374" t="s">
        <v>254</v>
      </c>
      <c r="N374" t="s">
        <v>613</v>
      </c>
    </row>
    <row r="375" spans="1:14" ht="12.75">
      <c r="A375">
        <v>146353</v>
      </c>
      <c r="B375" s="1">
        <v>38877.83081018519</v>
      </c>
      <c r="C375" s="1">
        <v>38880.47011574074</v>
      </c>
      <c r="D375" t="s">
        <v>212</v>
      </c>
      <c r="E375" t="s">
        <v>213</v>
      </c>
      <c r="F375" t="s">
        <v>214</v>
      </c>
      <c r="G375" t="s">
        <v>81</v>
      </c>
      <c r="H375" t="s">
        <v>226</v>
      </c>
      <c r="I375" t="s">
        <v>216</v>
      </c>
      <c r="J375" t="s">
        <v>227</v>
      </c>
      <c r="K375">
        <v>1</v>
      </c>
      <c r="L375" t="s">
        <v>254</v>
      </c>
      <c r="N375" t="s">
        <v>614</v>
      </c>
    </row>
    <row r="376" spans="1:14" ht="12.75">
      <c r="A376">
        <v>146354</v>
      </c>
      <c r="B376" s="1">
        <v>38877.841145833336</v>
      </c>
      <c r="C376" s="1">
        <v>38903.834282407406</v>
      </c>
      <c r="D376" t="s">
        <v>212</v>
      </c>
      <c r="E376" t="s">
        <v>213</v>
      </c>
      <c r="F376" t="s">
        <v>214</v>
      </c>
      <c r="H376" t="s">
        <v>223</v>
      </c>
      <c r="I376" t="s">
        <v>216</v>
      </c>
      <c r="J376" t="s">
        <v>227</v>
      </c>
      <c r="K376">
        <v>1</v>
      </c>
      <c r="L376" t="s">
        <v>229</v>
      </c>
      <c r="N376" t="s">
        <v>615</v>
      </c>
    </row>
    <row r="377" spans="1:14" ht="12.75">
      <c r="A377">
        <v>146356</v>
      </c>
      <c r="B377" s="1">
        <v>38877.84273148148</v>
      </c>
      <c r="C377" s="1">
        <v>38883.79184027778</v>
      </c>
      <c r="D377" t="s">
        <v>212</v>
      </c>
      <c r="E377" t="s">
        <v>213</v>
      </c>
      <c r="F377" t="s">
        <v>214</v>
      </c>
      <c r="G377" t="s">
        <v>67</v>
      </c>
      <c r="H377" t="s">
        <v>226</v>
      </c>
      <c r="I377" t="s">
        <v>216</v>
      </c>
      <c r="J377" t="s">
        <v>227</v>
      </c>
      <c r="K377">
        <v>1</v>
      </c>
      <c r="L377" t="s">
        <v>229</v>
      </c>
      <c r="N377" t="s">
        <v>616</v>
      </c>
    </row>
    <row r="378" spans="1:14" ht="12.75">
      <c r="A378">
        <v>146357</v>
      </c>
      <c r="B378" s="1">
        <v>38877.85476851852</v>
      </c>
      <c r="C378" s="1">
        <v>38881.07098379629</v>
      </c>
      <c r="D378" t="s">
        <v>212</v>
      </c>
      <c r="E378" t="s">
        <v>213</v>
      </c>
      <c r="F378" t="s">
        <v>214</v>
      </c>
      <c r="G378" t="s">
        <v>67</v>
      </c>
      <c r="H378" t="s">
        <v>223</v>
      </c>
      <c r="I378" t="s">
        <v>216</v>
      </c>
      <c r="J378" t="s">
        <v>227</v>
      </c>
      <c r="K378">
        <v>1</v>
      </c>
      <c r="L378" t="s">
        <v>229</v>
      </c>
      <c r="N378" t="s">
        <v>617</v>
      </c>
    </row>
    <row r="379" spans="1:14" ht="12.75">
      <c r="A379">
        <v>146363</v>
      </c>
      <c r="B379" s="1">
        <v>38877.895532407405</v>
      </c>
      <c r="C379" s="1">
        <v>38877.921215277776</v>
      </c>
      <c r="D379" t="s">
        <v>212</v>
      </c>
      <c r="E379" t="s">
        <v>213</v>
      </c>
      <c r="F379" t="s">
        <v>214</v>
      </c>
      <c r="G379" t="s">
        <v>71</v>
      </c>
      <c r="H379" t="s">
        <v>223</v>
      </c>
      <c r="I379" t="s">
        <v>216</v>
      </c>
      <c r="J379" t="s">
        <v>227</v>
      </c>
      <c r="K379">
        <v>1</v>
      </c>
      <c r="L379" t="s">
        <v>229</v>
      </c>
      <c r="N379" t="s">
        <v>618</v>
      </c>
    </row>
    <row r="380" spans="1:14" ht="12.75">
      <c r="A380">
        <v>146387</v>
      </c>
      <c r="B380" s="1">
        <v>38878.56219907408</v>
      </c>
      <c r="C380" s="1">
        <v>38880.6121875</v>
      </c>
      <c r="D380" t="s">
        <v>212</v>
      </c>
      <c r="E380" t="s">
        <v>213</v>
      </c>
      <c r="F380" t="s">
        <v>214</v>
      </c>
      <c r="G380" t="s">
        <v>80</v>
      </c>
      <c r="H380" t="s">
        <v>223</v>
      </c>
      <c r="I380" t="s">
        <v>216</v>
      </c>
      <c r="J380" t="s">
        <v>227</v>
      </c>
      <c r="K380">
        <v>1</v>
      </c>
      <c r="L380" t="s">
        <v>229</v>
      </c>
      <c r="N380" t="e">
        <f>-library command line option needs to be improved</f>
        <v>#NAME?</v>
      </c>
    </row>
    <row r="381" spans="1:14" ht="12.75">
      <c r="A381">
        <v>146503</v>
      </c>
      <c r="B381" s="1">
        <v>38880.02175925926</v>
      </c>
      <c r="C381" s="1">
        <v>38896.47628472222</v>
      </c>
      <c r="D381" t="s">
        <v>225</v>
      </c>
      <c r="E381" t="s">
        <v>258</v>
      </c>
      <c r="F381" t="s">
        <v>214</v>
      </c>
      <c r="G381" t="s">
        <v>69</v>
      </c>
      <c r="H381" t="s">
        <v>215</v>
      </c>
      <c r="I381" t="s">
        <v>216</v>
      </c>
      <c r="J381" t="s">
        <v>232</v>
      </c>
      <c r="K381">
        <v>1</v>
      </c>
      <c r="L381" t="s">
        <v>229</v>
      </c>
      <c r="N381" t="s">
        <v>677</v>
      </c>
    </row>
    <row r="382" spans="1:14" ht="12.75">
      <c r="A382">
        <v>135397</v>
      </c>
      <c r="B382" s="1">
        <v>38813.70626157407</v>
      </c>
      <c r="C382" s="1">
        <v>38880.83597222222</v>
      </c>
      <c r="D382" t="s">
        <v>225</v>
      </c>
      <c r="E382" t="s">
        <v>253</v>
      </c>
      <c r="F382" t="s">
        <v>214</v>
      </c>
      <c r="G382" t="s">
        <v>70</v>
      </c>
      <c r="H382" t="s">
        <v>215</v>
      </c>
      <c r="I382" t="s">
        <v>216</v>
      </c>
      <c r="J382" t="s">
        <v>232</v>
      </c>
      <c r="K382">
        <v>1</v>
      </c>
      <c r="L382" t="s">
        <v>229</v>
      </c>
      <c r="N382" t="s">
        <v>303</v>
      </c>
    </row>
    <row r="383" spans="1:14" ht="12.75">
      <c r="A383">
        <v>146428</v>
      </c>
      <c r="B383" s="1">
        <v>38879.73462962963</v>
      </c>
      <c r="C383" s="1">
        <v>38879.73462962963</v>
      </c>
      <c r="D383" t="s">
        <v>234</v>
      </c>
      <c r="E383" t="s">
        <v>213</v>
      </c>
      <c r="F383" t="s">
        <v>214</v>
      </c>
      <c r="G383" t="s">
        <v>66</v>
      </c>
      <c r="H383" t="s">
        <v>223</v>
      </c>
      <c r="I383" t="s">
        <v>216</v>
      </c>
      <c r="J383" t="s">
        <v>227</v>
      </c>
      <c r="K383">
        <v>1</v>
      </c>
      <c r="L383" t="s">
        <v>219</v>
      </c>
      <c r="N383" t="s">
        <v>621</v>
      </c>
    </row>
    <row r="384" spans="1:14" ht="12.75">
      <c r="A384">
        <v>146429</v>
      </c>
      <c r="B384" s="1">
        <v>38879.750925925924</v>
      </c>
      <c r="C384" s="1">
        <v>38879.750925925924</v>
      </c>
      <c r="D384" t="s">
        <v>225</v>
      </c>
      <c r="E384" t="s">
        <v>213</v>
      </c>
      <c r="F384" t="s">
        <v>214</v>
      </c>
      <c r="G384" t="s">
        <v>66</v>
      </c>
      <c r="H384" t="s">
        <v>223</v>
      </c>
      <c r="I384" t="s">
        <v>216</v>
      </c>
      <c r="J384" t="s">
        <v>227</v>
      </c>
      <c r="K384">
        <v>1</v>
      </c>
      <c r="L384" t="s">
        <v>219</v>
      </c>
      <c r="N384" t="s">
        <v>622</v>
      </c>
    </row>
    <row r="385" spans="1:14" ht="12.75">
      <c r="A385">
        <v>146430</v>
      </c>
      <c r="B385" s="1">
        <v>38879.753275462965</v>
      </c>
      <c r="C385" s="1">
        <v>38879.753275462965</v>
      </c>
      <c r="D385" t="s">
        <v>234</v>
      </c>
      <c r="E385" t="s">
        <v>213</v>
      </c>
      <c r="F385" t="s">
        <v>214</v>
      </c>
      <c r="G385" t="s">
        <v>66</v>
      </c>
      <c r="H385" t="s">
        <v>223</v>
      </c>
      <c r="I385" t="s">
        <v>216</v>
      </c>
      <c r="J385" t="s">
        <v>227</v>
      </c>
      <c r="K385">
        <v>1</v>
      </c>
      <c r="L385" t="s">
        <v>219</v>
      </c>
      <c r="N385" t="s">
        <v>623</v>
      </c>
    </row>
    <row r="386" spans="1:14" ht="12.75">
      <c r="A386">
        <v>146431</v>
      </c>
      <c r="B386" s="1">
        <v>38879.75539351852</v>
      </c>
      <c r="C386" s="1">
        <v>38879.75539351852</v>
      </c>
      <c r="D386" t="s">
        <v>328</v>
      </c>
      <c r="E386" t="s">
        <v>213</v>
      </c>
      <c r="F386" t="s">
        <v>214</v>
      </c>
      <c r="G386" t="s">
        <v>66</v>
      </c>
      <c r="H386" t="s">
        <v>223</v>
      </c>
      <c r="I386" t="s">
        <v>216</v>
      </c>
      <c r="J386" t="s">
        <v>227</v>
      </c>
      <c r="K386">
        <v>1</v>
      </c>
      <c r="L386" t="s">
        <v>219</v>
      </c>
      <c r="N386" t="s">
        <v>624</v>
      </c>
    </row>
    <row r="387" spans="1:14" ht="12.75">
      <c r="A387">
        <v>146432</v>
      </c>
      <c r="B387" s="1">
        <v>38879.75918981482</v>
      </c>
      <c r="C387" s="1">
        <v>38879.75918981482</v>
      </c>
      <c r="D387" t="s">
        <v>234</v>
      </c>
      <c r="E387" t="s">
        <v>213</v>
      </c>
      <c r="F387" t="s">
        <v>214</v>
      </c>
      <c r="G387" t="s">
        <v>66</v>
      </c>
      <c r="H387" t="s">
        <v>223</v>
      </c>
      <c r="I387" t="s">
        <v>216</v>
      </c>
      <c r="J387" t="s">
        <v>227</v>
      </c>
      <c r="K387">
        <v>1</v>
      </c>
      <c r="L387" t="s">
        <v>219</v>
      </c>
      <c r="N387" t="s">
        <v>625</v>
      </c>
    </row>
    <row r="388" spans="1:14" ht="12.75">
      <c r="A388">
        <v>146433</v>
      </c>
      <c r="B388" s="1">
        <v>38879.760347222225</v>
      </c>
      <c r="C388" s="1">
        <v>38879.760347222225</v>
      </c>
      <c r="D388" t="s">
        <v>234</v>
      </c>
      <c r="E388" t="s">
        <v>213</v>
      </c>
      <c r="F388" t="s">
        <v>214</v>
      </c>
      <c r="G388" t="s">
        <v>66</v>
      </c>
      <c r="H388" t="s">
        <v>223</v>
      </c>
      <c r="I388" t="s">
        <v>216</v>
      </c>
      <c r="J388" t="s">
        <v>227</v>
      </c>
      <c r="K388">
        <v>1</v>
      </c>
      <c r="L388" t="s">
        <v>219</v>
      </c>
      <c r="N388" t="s">
        <v>626</v>
      </c>
    </row>
    <row r="389" spans="1:14" ht="12.75">
      <c r="A389">
        <v>146434</v>
      </c>
      <c r="B389" s="1">
        <v>38879.76131944444</v>
      </c>
      <c r="C389" s="1">
        <v>38879.762604166666</v>
      </c>
      <c r="D389" t="s">
        <v>234</v>
      </c>
      <c r="E389" t="s">
        <v>213</v>
      </c>
      <c r="F389" t="s">
        <v>214</v>
      </c>
      <c r="G389" t="s">
        <v>66</v>
      </c>
      <c r="H389" t="s">
        <v>223</v>
      </c>
      <c r="I389" t="s">
        <v>216</v>
      </c>
      <c r="J389" t="s">
        <v>227</v>
      </c>
      <c r="K389">
        <v>1</v>
      </c>
      <c r="L389" t="s">
        <v>219</v>
      </c>
      <c r="N389" t="s">
        <v>627</v>
      </c>
    </row>
    <row r="390" spans="1:14" ht="12.75">
      <c r="A390">
        <v>146425</v>
      </c>
      <c r="B390" s="1">
        <v>38879.72295138889</v>
      </c>
      <c r="C390" s="1">
        <v>38890.630208333336</v>
      </c>
      <c r="D390" t="s">
        <v>225</v>
      </c>
      <c r="E390" t="s">
        <v>253</v>
      </c>
      <c r="F390" t="s">
        <v>214</v>
      </c>
      <c r="G390" t="s">
        <v>70</v>
      </c>
      <c r="H390" t="s">
        <v>223</v>
      </c>
      <c r="I390" t="s">
        <v>216</v>
      </c>
      <c r="J390" t="s">
        <v>232</v>
      </c>
      <c r="K390">
        <v>1</v>
      </c>
      <c r="L390" t="s">
        <v>229</v>
      </c>
      <c r="N390" t="s">
        <v>619</v>
      </c>
    </row>
    <row r="391" spans="1:14" ht="12.75">
      <c r="A391">
        <v>146426</v>
      </c>
      <c r="B391" s="1">
        <v>38879.72678240741</v>
      </c>
      <c r="C391" s="1">
        <v>38890.630833333336</v>
      </c>
      <c r="D391" t="s">
        <v>225</v>
      </c>
      <c r="E391" t="s">
        <v>253</v>
      </c>
      <c r="F391" t="s">
        <v>214</v>
      </c>
      <c r="G391" t="s">
        <v>70</v>
      </c>
      <c r="H391" t="s">
        <v>223</v>
      </c>
      <c r="I391" t="s">
        <v>216</v>
      </c>
      <c r="J391" t="s">
        <v>232</v>
      </c>
      <c r="K391">
        <v>1</v>
      </c>
      <c r="L391" t="s">
        <v>229</v>
      </c>
      <c r="N391" t="s">
        <v>620</v>
      </c>
    </row>
    <row r="392" spans="1:14" ht="12.75">
      <c r="A392">
        <v>146436</v>
      </c>
      <c r="B392" s="1">
        <v>38879.76526620371</v>
      </c>
      <c r="C392" s="1">
        <v>38880.73869212963</v>
      </c>
      <c r="D392" t="s">
        <v>225</v>
      </c>
      <c r="E392" t="s">
        <v>253</v>
      </c>
      <c r="F392" t="s">
        <v>214</v>
      </c>
      <c r="G392" t="s">
        <v>70</v>
      </c>
      <c r="H392" t="s">
        <v>223</v>
      </c>
      <c r="I392" t="s">
        <v>216</v>
      </c>
      <c r="J392" t="s">
        <v>232</v>
      </c>
      <c r="K392">
        <v>1</v>
      </c>
      <c r="L392" t="s">
        <v>229</v>
      </c>
      <c r="N392" t="s">
        <v>628</v>
      </c>
    </row>
    <row r="393" spans="1:14" ht="12.75">
      <c r="A393">
        <v>146437</v>
      </c>
      <c r="B393" s="1">
        <v>38879.76765046296</v>
      </c>
      <c r="C393" s="1">
        <v>38896.472233796296</v>
      </c>
      <c r="D393" t="s">
        <v>225</v>
      </c>
      <c r="E393" t="s">
        <v>253</v>
      </c>
      <c r="F393" t="s">
        <v>214</v>
      </c>
      <c r="G393" t="s">
        <v>69</v>
      </c>
      <c r="H393" t="s">
        <v>215</v>
      </c>
      <c r="I393" t="s">
        <v>216</v>
      </c>
      <c r="J393" t="s">
        <v>232</v>
      </c>
      <c r="K393">
        <v>1</v>
      </c>
      <c r="L393" t="s">
        <v>229</v>
      </c>
      <c r="N393" t="s">
        <v>629</v>
      </c>
    </row>
    <row r="394" spans="1:14" ht="12.75">
      <c r="A394">
        <v>146438</v>
      </c>
      <c r="B394" s="1">
        <v>38879.772199074076</v>
      </c>
      <c r="C394" s="1">
        <v>38880.73915509259</v>
      </c>
      <c r="D394" t="s">
        <v>225</v>
      </c>
      <c r="E394" t="s">
        <v>253</v>
      </c>
      <c r="F394" t="s">
        <v>214</v>
      </c>
      <c r="G394" t="s">
        <v>70</v>
      </c>
      <c r="H394" t="s">
        <v>223</v>
      </c>
      <c r="I394" t="s">
        <v>216</v>
      </c>
      <c r="J394" t="s">
        <v>232</v>
      </c>
      <c r="K394">
        <v>1</v>
      </c>
      <c r="L394" t="s">
        <v>229</v>
      </c>
      <c r="N394" t="s">
        <v>630</v>
      </c>
    </row>
    <row r="395" spans="1:14" ht="12.75">
      <c r="A395">
        <v>146439</v>
      </c>
      <c r="B395" s="1">
        <v>38879.774502314816</v>
      </c>
      <c r="C395" s="1">
        <v>38880.73978009259</v>
      </c>
      <c r="D395" t="s">
        <v>225</v>
      </c>
      <c r="E395" t="s">
        <v>253</v>
      </c>
      <c r="F395" t="s">
        <v>214</v>
      </c>
      <c r="G395" t="s">
        <v>70</v>
      </c>
      <c r="H395" t="s">
        <v>223</v>
      </c>
      <c r="I395" t="s">
        <v>216</v>
      </c>
      <c r="J395" t="s">
        <v>232</v>
      </c>
      <c r="K395">
        <v>1</v>
      </c>
      <c r="L395" t="s">
        <v>343</v>
      </c>
      <c r="N395" t="s">
        <v>631</v>
      </c>
    </row>
    <row r="396" spans="1:14" ht="12.75">
      <c r="A396">
        <v>146442</v>
      </c>
      <c r="B396" s="1">
        <v>38879.79004629629</v>
      </c>
      <c r="C396" s="1">
        <v>38897.729849537034</v>
      </c>
      <c r="D396" t="s">
        <v>225</v>
      </c>
      <c r="E396" t="s">
        <v>253</v>
      </c>
      <c r="F396" t="s">
        <v>214</v>
      </c>
      <c r="G396" t="s">
        <v>70</v>
      </c>
      <c r="H396" t="s">
        <v>226</v>
      </c>
      <c r="I396" t="s">
        <v>216</v>
      </c>
      <c r="J396" t="s">
        <v>232</v>
      </c>
      <c r="K396">
        <v>1</v>
      </c>
      <c r="L396" t="s">
        <v>229</v>
      </c>
      <c r="N396" t="s">
        <v>634</v>
      </c>
    </row>
    <row r="397" spans="1:14" ht="12.75">
      <c r="A397">
        <v>146443</v>
      </c>
      <c r="B397" s="1">
        <v>38879.79232638889</v>
      </c>
      <c r="C397" s="1">
        <v>38888.8065625</v>
      </c>
      <c r="D397" t="s">
        <v>234</v>
      </c>
      <c r="E397" t="s">
        <v>213</v>
      </c>
      <c r="F397" t="s">
        <v>214</v>
      </c>
      <c r="G397" t="s">
        <v>70</v>
      </c>
      <c r="H397" t="s">
        <v>223</v>
      </c>
      <c r="I397" t="s">
        <v>216</v>
      </c>
      <c r="J397" t="s">
        <v>232</v>
      </c>
      <c r="K397" t="s">
        <v>218</v>
      </c>
      <c r="L397" t="s">
        <v>219</v>
      </c>
      <c r="N397" t="s">
        <v>635</v>
      </c>
    </row>
    <row r="398" spans="1:14" ht="12.75">
      <c r="A398">
        <v>146440</v>
      </c>
      <c r="B398" s="1">
        <v>38879.78574074074</v>
      </c>
      <c r="C398" s="1">
        <v>38880.740069444444</v>
      </c>
      <c r="D398" t="s">
        <v>225</v>
      </c>
      <c r="E398" t="s">
        <v>253</v>
      </c>
      <c r="F398" t="s">
        <v>214</v>
      </c>
      <c r="G398" t="s">
        <v>70</v>
      </c>
      <c r="H398" t="s">
        <v>223</v>
      </c>
      <c r="I398" t="s">
        <v>216</v>
      </c>
      <c r="J398" t="s">
        <v>232</v>
      </c>
      <c r="K398">
        <v>1</v>
      </c>
      <c r="L398" t="s">
        <v>229</v>
      </c>
      <c r="N398" t="s">
        <v>632</v>
      </c>
    </row>
    <row r="399" spans="1:14" ht="12.75">
      <c r="A399">
        <v>146441</v>
      </c>
      <c r="B399" s="1">
        <v>38879.78836805555</v>
      </c>
      <c r="C399" s="1">
        <v>38880.74092592593</v>
      </c>
      <c r="D399" t="s">
        <v>225</v>
      </c>
      <c r="E399" t="s">
        <v>253</v>
      </c>
      <c r="F399" t="s">
        <v>214</v>
      </c>
      <c r="G399" t="s">
        <v>70</v>
      </c>
      <c r="H399" t="s">
        <v>223</v>
      </c>
      <c r="I399" t="s">
        <v>216</v>
      </c>
      <c r="J399" t="s">
        <v>232</v>
      </c>
      <c r="K399">
        <v>1</v>
      </c>
      <c r="L399" t="s">
        <v>229</v>
      </c>
      <c r="N399" t="s">
        <v>633</v>
      </c>
    </row>
    <row r="400" spans="1:14" ht="12.75">
      <c r="A400">
        <v>146453</v>
      </c>
      <c r="B400" s="1">
        <v>38879.81993055555</v>
      </c>
      <c r="C400" s="1">
        <v>38880.79678240741</v>
      </c>
      <c r="D400" t="s">
        <v>225</v>
      </c>
      <c r="E400" t="s">
        <v>253</v>
      </c>
      <c r="F400" t="s">
        <v>214</v>
      </c>
      <c r="G400" t="s">
        <v>70</v>
      </c>
      <c r="H400" t="s">
        <v>223</v>
      </c>
      <c r="I400" t="s">
        <v>216</v>
      </c>
      <c r="J400" t="s">
        <v>232</v>
      </c>
      <c r="K400">
        <v>1</v>
      </c>
      <c r="L400" t="s">
        <v>229</v>
      </c>
      <c r="N400" t="s">
        <v>642</v>
      </c>
    </row>
    <row r="401" spans="1:14" ht="12.75">
      <c r="A401">
        <v>146449</v>
      </c>
      <c r="B401" s="1">
        <v>38879.80100694444</v>
      </c>
      <c r="C401" s="1">
        <v>38897.728842592594</v>
      </c>
      <c r="D401" t="s">
        <v>212</v>
      </c>
      <c r="E401" t="s">
        <v>213</v>
      </c>
      <c r="F401" t="s">
        <v>214</v>
      </c>
      <c r="G401" t="s">
        <v>70</v>
      </c>
      <c r="H401" t="s">
        <v>394</v>
      </c>
      <c r="I401" t="s">
        <v>216</v>
      </c>
      <c r="J401" t="s">
        <v>232</v>
      </c>
      <c r="K401">
        <v>1</v>
      </c>
      <c r="L401" t="s">
        <v>343</v>
      </c>
      <c r="N401" t="s">
        <v>639</v>
      </c>
    </row>
    <row r="402" spans="1:14" ht="12.75">
      <c r="A402">
        <v>146450</v>
      </c>
      <c r="B402" s="1">
        <v>38879.814988425926</v>
      </c>
      <c r="C402" s="1">
        <v>38880.79582175926</v>
      </c>
      <c r="D402" t="s">
        <v>212</v>
      </c>
      <c r="E402" t="s">
        <v>213</v>
      </c>
      <c r="F402" t="s">
        <v>214</v>
      </c>
      <c r="G402" t="s">
        <v>70</v>
      </c>
      <c r="H402" t="s">
        <v>223</v>
      </c>
      <c r="I402" t="s">
        <v>216</v>
      </c>
      <c r="J402" t="s">
        <v>232</v>
      </c>
      <c r="K402">
        <v>1</v>
      </c>
      <c r="L402" t="s">
        <v>343</v>
      </c>
      <c r="N402" t="s">
        <v>640</v>
      </c>
    </row>
    <row r="403" spans="1:14" ht="12.75">
      <c r="A403">
        <v>146452</v>
      </c>
      <c r="B403" s="1">
        <v>38879.81759259259</v>
      </c>
      <c r="C403" s="1">
        <v>38880.79613425926</v>
      </c>
      <c r="D403" t="s">
        <v>212</v>
      </c>
      <c r="E403" t="s">
        <v>213</v>
      </c>
      <c r="F403" t="s">
        <v>214</v>
      </c>
      <c r="G403" t="s">
        <v>70</v>
      </c>
      <c r="H403" t="s">
        <v>223</v>
      </c>
      <c r="I403" t="s">
        <v>216</v>
      </c>
      <c r="J403" t="s">
        <v>232</v>
      </c>
      <c r="K403">
        <v>1</v>
      </c>
      <c r="L403" t="s">
        <v>343</v>
      </c>
      <c r="N403" t="s">
        <v>641</v>
      </c>
    </row>
    <row r="404" spans="1:14" ht="12.75">
      <c r="A404">
        <v>146454</v>
      </c>
      <c r="B404" s="1">
        <v>38879.82133101852</v>
      </c>
      <c r="C404" s="1">
        <v>38880.79696759259</v>
      </c>
      <c r="D404" t="s">
        <v>225</v>
      </c>
      <c r="E404" t="s">
        <v>253</v>
      </c>
      <c r="F404" t="s">
        <v>214</v>
      </c>
      <c r="G404" t="s">
        <v>70</v>
      </c>
      <c r="H404" t="s">
        <v>223</v>
      </c>
      <c r="I404" t="s">
        <v>216</v>
      </c>
      <c r="J404" t="s">
        <v>232</v>
      </c>
      <c r="K404">
        <v>1</v>
      </c>
      <c r="L404" t="s">
        <v>229</v>
      </c>
      <c r="N404" t="s">
        <v>643</v>
      </c>
    </row>
    <row r="405" spans="1:14" ht="12.75">
      <c r="A405">
        <v>146455</v>
      </c>
      <c r="B405" s="1">
        <v>38879.82237268519</v>
      </c>
      <c r="C405" s="1">
        <v>38880.797118055554</v>
      </c>
      <c r="D405" t="s">
        <v>225</v>
      </c>
      <c r="E405" t="s">
        <v>253</v>
      </c>
      <c r="F405" t="s">
        <v>214</v>
      </c>
      <c r="G405" t="s">
        <v>70</v>
      </c>
      <c r="H405" t="s">
        <v>223</v>
      </c>
      <c r="I405" t="s">
        <v>216</v>
      </c>
      <c r="J405" t="s">
        <v>232</v>
      </c>
      <c r="K405">
        <v>1</v>
      </c>
      <c r="L405" t="s">
        <v>229</v>
      </c>
      <c r="N405" t="s">
        <v>644</v>
      </c>
    </row>
    <row r="406" spans="1:14" ht="12.75">
      <c r="A406">
        <v>146456</v>
      </c>
      <c r="B406" s="1">
        <v>38879.824594907404</v>
      </c>
      <c r="C406" s="1">
        <v>38880.79798611111</v>
      </c>
      <c r="D406" t="s">
        <v>225</v>
      </c>
      <c r="E406" t="s">
        <v>253</v>
      </c>
      <c r="F406" t="s">
        <v>214</v>
      </c>
      <c r="G406" t="s">
        <v>70</v>
      </c>
      <c r="H406" t="s">
        <v>223</v>
      </c>
      <c r="I406" t="s">
        <v>216</v>
      </c>
      <c r="J406" t="s">
        <v>232</v>
      </c>
      <c r="K406">
        <v>1</v>
      </c>
      <c r="L406" t="s">
        <v>229</v>
      </c>
      <c r="N406" t="s">
        <v>645</v>
      </c>
    </row>
    <row r="407" spans="1:14" ht="12.75">
      <c r="A407">
        <v>146457</v>
      </c>
      <c r="B407" s="1">
        <v>38879.82503472222</v>
      </c>
      <c r="C407" s="1">
        <v>38880.79813657407</v>
      </c>
      <c r="D407" t="s">
        <v>225</v>
      </c>
      <c r="E407" t="s">
        <v>253</v>
      </c>
      <c r="F407" t="s">
        <v>214</v>
      </c>
      <c r="G407" t="s">
        <v>70</v>
      </c>
      <c r="H407" t="s">
        <v>223</v>
      </c>
      <c r="I407" t="s">
        <v>216</v>
      </c>
      <c r="J407" t="s">
        <v>232</v>
      </c>
      <c r="K407">
        <v>1</v>
      </c>
      <c r="L407" t="s">
        <v>229</v>
      </c>
      <c r="N407" t="s">
        <v>646</v>
      </c>
    </row>
    <row r="408" spans="1:14" ht="12.75">
      <c r="A408">
        <v>146460</v>
      </c>
      <c r="B408" s="1">
        <v>38879.83261574074</v>
      </c>
      <c r="C408" s="1">
        <v>38896.477534722224</v>
      </c>
      <c r="D408" t="s">
        <v>225</v>
      </c>
      <c r="E408" t="s">
        <v>253</v>
      </c>
      <c r="F408" t="s">
        <v>214</v>
      </c>
      <c r="G408" t="s">
        <v>69</v>
      </c>
      <c r="H408" t="s">
        <v>215</v>
      </c>
      <c r="I408" t="s">
        <v>216</v>
      </c>
      <c r="J408" t="s">
        <v>232</v>
      </c>
      <c r="K408">
        <v>1</v>
      </c>
      <c r="L408" t="s">
        <v>229</v>
      </c>
      <c r="N408" t="s">
        <v>649</v>
      </c>
    </row>
    <row r="409" spans="1:14" ht="12.75">
      <c r="A409">
        <v>146458</v>
      </c>
      <c r="B409" s="1">
        <v>38879.8308912037</v>
      </c>
      <c r="C409" s="1">
        <v>38880.79923611111</v>
      </c>
      <c r="D409" t="s">
        <v>212</v>
      </c>
      <c r="E409" t="s">
        <v>213</v>
      </c>
      <c r="F409" t="s">
        <v>214</v>
      </c>
      <c r="G409" t="s">
        <v>70</v>
      </c>
      <c r="H409" t="s">
        <v>223</v>
      </c>
      <c r="I409" t="s">
        <v>216</v>
      </c>
      <c r="J409" t="s">
        <v>217</v>
      </c>
      <c r="K409">
        <v>1</v>
      </c>
      <c r="L409" t="s">
        <v>219</v>
      </c>
      <c r="N409" t="s">
        <v>647</v>
      </c>
    </row>
    <row r="410" spans="1:14" ht="12.75">
      <c r="A410">
        <v>146461</v>
      </c>
      <c r="B410" s="1">
        <v>38879.83327546297</v>
      </c>
      <c r="C410" s="1">
        <v>38880.801099537035</v>
      </c>
      <c r="D410" t="s">
        <v>225</v>
      </c>
      <c r="E410" t="s">
        <v>253</v>
      </c>
      <c r="F410" t="s">
        <v>214</v>
      </c>
      <c r="G410" t="s">
        <v>70</v>
      </c>
      <c r="H410" t="s">
        <v>223</v>
      </c>
      <c r="I410" t="s">
        <v>216</v>
      </c>
      <c r="J410" t="s">
        <v>232</v>
      </c>
      <c r="K410">
        <v>1</v>
      </c>
      <c r="L410" t="s">
        <v>229</v>
      </c>
      <c r="N410" t="s">
        <v>650</v>
      </c>
    </row>
    <row r="411" spans="1:14" ht="12.75">
      <c r="A411">
        <v>146463</v>
      </c>
      <c r="B411" s="1">
        <v>38879.839641203704</v>
      </c>
      <c r="C411" s="1">
        <v>38880.8012962963</v>
      </c>
      <c r="D411" t="s">
        <v>225</v>
      </c>
      <c r="E411" t="s">
        <v>253</v>
      </c>
      <c r="F411" t="s">
        <v>214</v>
      </c>
      <c r="G411" t="s">
        <v>70</v>
      </c>
      <c r="H411" t="s">
        <v>223</v>
      </c>
      <c r="I411" t="s">
        <v>216</v>
      </c>
      <c r="J411" t="s">
        <v>232</v>
      </c>
      <c r="K411">
        <v>1</v>
      </c>
      <c r="L411" t="s">
        <v>229</v>
      </c>
      <c r="N411" t="s">
        <v>651</v>
      </c>
    </row>
    <row r="412" spans="1:14" ht="12.75">
      <c r="A412">
        <v>146464</v>
      </c>
      <c r="B412" s="1">
        <v>38879.84055555556</v>
      </c>
      <c r="C412" s="1">
        <v>38880.80144675926</v>
      </c>
      <c r="D412" t="s">
        <v>225</v>
      </c>
      <c r="E412" t="s">
        <v>253</v>
      </c>
      <c r="F412" t="s">
        <v>214</v>
      </c>
      <c r="G412" t="s">
        <v>70</v>
      </c>
      <c r="H412" t="s">
        <v>223</v>
      </c>
      <c r="I412" t="s">
        <v>216</v>
      </c>
      <c r="J412" t="s">
        <v>232</v>
      </c>
      <c r="K412">
        <v>1</v>
      </c>
      <c r="L412" t="s">
        <v>229</v>
      </c>
      <c r="N412" t="s">
        <v>652</v>
      </c>
    </row>
    <row r="413" spans="1:14" ht="12.75">
      <c r="A413">
        <v>146466</v>
      </c>
      <c r="B413" s="1">
        <v>38879.85324074074</v>
      </c>
      <c r="C413" s="1">
        <v>38880.801770833335</v>
      </c>
      <c r="D413" t="s">
        <v>225</v>
      </c>
      <c r="E413" t="s">
        <v>253</v>
      </c>
      <c r="F413" t="s">
        <v>214</v>
      </c>
      <c r="G413" t="s">
        <v>70</v>
      </c>
      <c r="H413" t="s">
        <v>223</v>
      </c>
      <c r="I413" t="s">
        <v>216</v>
      </c>
      <c r="J413" t="s">
        <v>232</v>
      </c>
      <c r="K413">
        <v>1</v>
      </c>
      <c r="L413" t="s">
        <v>229</v>
      </c>
      <c r="N413" t="s">
        <v>653</v>
      </c>
    </row>
    <row r="414" spans="1:14" ht="12.75">
      <c r="A414">
        <v>146467</v>
      </c>
      <c r="B414" s="1">
        <v>38879.85542824074</v>
      </c>
      <c r="C414" s="1">
        <v>38880.80197916667</v>
      </c>
      <c r="D414" t="s">
        <v>225</v>
      </c>
      <c r="E414" t="s">
        <v>253</v>
      </c>
      <c r="F414" t="s">
        <v>214</v>
      </c>
      <c r="G414" t="s">
        <v>70</v>
      </c>
      <c r="H414" t="s">
        <v>223</v>
      </c>
      <c r="I414" t="s">
        <v>216</v>
      </c>
      <c r="J414" t="s">
        <v>232</v>
      </c>
      <c r="K414">
        <v>1</v>
      </c>
      <c r="L414" t="s">
        <v>229</v>
      </c>
      <c r="N414" t="s">
        <v>654</v>
      </c>
    </row>
    <row r="415" spans="1:14" ht="12.75">
      <c r="A415">
        <v>146476</v>
      </c>
      <c r="B415" s="1">
        <v>38879.94466435185</v>
      </c>
      <c r="C415" s="1">
        <v>38888.76583333333</v>
      </c>
      <c r="D415" t="s">
        <v>225</v>
      </c>
      <c r="E415" t="s">
        <v>253</v>
      </c>
      <c r="F415" t="s">
        <v>214</v>
      </c>
      <c r="G415" t="s">
        <v>70</v>
      </c>
      <c r="H415" t="s">
        <v>223</v>
      </c>
      <c r="I415" t="s">
        <v>216</v>
      </c>
      <c r="J415" t="s">
        <v>232</v>
      </c>
      <c r="K415">
        <v>1</v>
      </c>
      <c r="L415" t="s">
        <v>229</v>
      </c>
      <c r="N415" t="s">
        <v>657</v>
      </c>
    </row>
    <row r="416" spans="1:14" ht="12.75">
      <c r="A416">
        <v>146477</v>
      </c>
      <c r="B416" s="1">
        <v>38879.94709490741</v>
      </c>
      <c r="C416" s="1">
        <v>38887.57865740741</v>
      </c>
      <c r="D416" t="s">
        <v>212</v>
      </c>
      <c r="E416" t="s">
        <v>253</v>
      </c>
      <c r="F416" t="s">
        <v>214</v>
      </c>
      <c r="G416" t="s">
        <v>69</v>
      </c>
      <c r="H416" t="s">
        <v>221</v>
      </c>
      <c r="I416" t="s">
        <v>216</v>
      </c>
      <c r="J416" t="s">
        <v>232</v>
      </c>
      <c r="K416">
        <v>1</v>
      </c>
      <c r="L416" t="s">
        <v>229</v>
      </c>
      <c r="N416" t="s">
        <v>658</v>
      </c>
    </row>
    <row r="417" spans="1:14" ht="12.75">
      <c r="A417">
        <v>146482</v>
      </c>
      <c r="B417" s="1">
        <v>38879.98092592593</v>
      </c>
      <c r="C417" s="1">
        <v>38888.76483796296</v>
      </c>
      <c r="D417" t="s">
        <v>225</v>
      </c>
      <c r="E417" t="s">
        <v>253</v>
      </c>
      <c r="F417" t="s">
        <v>214</v>
      </c>
      <c r="G417" t="s">
        <v>70</v>
      </c>
      <c r="H417" t="s">
        <v>223</v>
      </c>
      <c r="I417" t="s">
        <v>216</v>
      </c>
      <c r="J417" t="s">
        <v>232</v>
      </c>
      <c r="K417">
        <v>1</v>
      </c>
      <c r="L417" t="s">
        <v>229</v>
      </c>
      <c r="N417" t="s">
        <v>659</v>
      </c>
    </row>
    <row r="418" spans="1:14" ht="12.75">
      <c r="A418">
        <v>146469</v>
      </c>
      <c r="B418" s="1">
        <v>38879.86516203704</v>
      </c>
      <c r="C418" s="1">
        <v>38888.80550925926</v>
      </c>
      <c r="D418" t="s">
        <v>225</v>
      </c>
      <c r="E418" t="s">
        <v>213</v>
      </c>
      <c r="F418" t="s">
        <v>214</v>
      </c>
      <c r="G418" t="s">
        <v>70</v>
      </c>
      <c r="H418" t="s">
        <v>223</v>
      </c>
      <c r="I418" t="s">
        <v>216</v>
      </c>
      <c r="J418" t="s">
        <v>232</v>
      </c>
      <c r="K418">
        <v>1</v>
      </c>
      <c r="L418" t="s">
        <v>343</v>
      </c>
      <c r="N418" t="s">
        <v>656</v>
      </c>
    </row>
    <row r="419" spans="1:14" ht="12.75">
      <c r="A419">
        <v>146504</v>
      </c>
      <c r="B419" s="1">
        <v>38880.025613425925</v>
      </c>
      <c r="C419" s="1">
        <v>38880.821875</v>
      </c>
      <c r="D419" t="s">
        <v>225</v>
      </c>
      <c r="E419" t="s">
        <v>253</v>
      </c>
      <c r="F419" t="s">
        <v>214</v>
      </c>
      <c r="G419" t="s">
        <v>70</v>
      </c>
      <c r="H419" t="s">
        <v>223</v>
      </c>
      <c r="I419" t="s">
        <v>216</v>
      </c>
      <c r="J419" t="s">
        <v>232</v>
      </c>
      <c r="K419">
        <v>1</v>
      </c>
      <c r="L419" t="s">
        <v>229</v>
      </c>
      <c r="N419" t="s">
        <v>678</v>
      </c>
    </row>
    <row r="420" spans="1:14" ht="12.75">
      <c r="A420">
        <v>147965</v>
      </c>
      <c r="B420" s="1">
        <v>38888.78815972222</v>
      </c>
      <c r="C420" s="1">
        <v>38888.7912037037</v>
      </c>
      <c r="D420" t="s">
        <v>225</v>
      </c>
      <c r="E420" t="s">
        <v>253</v>
      </c>
      <c r="F420" t="s">
        <v>214</v>
      </c>
      <c r="G420" t="s">
        <v>70</v>
      </c>
      <c r="H420" t="s">
        <v>223</v>
      </c>
      <c r="I420" t="s">
        <v>216</v>
      </c>
      <c r="J420" t="s">
        <v>232</v>
      </c>
      <c r="K420">
        <v>1</v>
      </c>
      <c r="L420" t="s">
        <v>343</v>
      </c>
      <c r="N420" t="s">
        <v>11</v>
      </c>
    </row>
    <row r="421" spans="1:14" ht="12.75">
      <c r="A421">
        <v>147967</v>
      </c>
      <c r="B421" s="1">
        <v>38888.794270833336</v>
      </c>
      <c r="C421" s="1">
        <v>38888.79450231481</v>
      </c>
      <c r="D421" t="s">
        <v>225</v>
      </c>
      <c r="E421" t="s">
        <v>253</v>
      </c>
      <c r="F421" t="s">
        <v>214</v>
      </c>
      <c r="G421" t="s">
        <v>70</v>
      </c>
      <c r="H421" t="s">
        <v>223</v>
      </c>
      <c r="I421" t="s">
        <v>216</v>
      </c>
      <c r="J421" t="s">
        <v>232</v>
      </c>
      <c r="K421">
        <v>1</v>
      </c>
      <c r="L421" t="s">
        <v>343</v>
      </c>
      <c r="N421" t="s">
        <v>12</v>
      </c>
    </row>
    <row r="422" spans="1:14" ht="12.75">
      <c r="A422">
        <v>146483</v>
      </c>
      <c r="B422" s="1">
        <v>38879.98443287037</v>
      </c>
      <c r="C422" s="1">
        <v>38881.50699074074</v>
      </c>
      <c r="D422" t="s">
        <v>243</v>
      </c>
      <c r="E422" t="s">
        <v>213</v>
      </c>
      <c r="F422" t="s">
        <v>214</v>
      </c>
      <c r="G422" t="s">
        <v>66</v>
      </c>
      <c r="H422" t="s">
        <v>223</v>
      </c>
      <c r="I422" t="s">
        <v>216</v>
      </c>
      <c r="J422" t="s">
        <v>227</v>
      </c>
      <c r="K422">
        <v>1</v>
      </c>
      <c r="L422" t="s">
        <v>219</v>
      </c>
      <c r="N422" t="s">
        <v>660</v>
      </c>
    </row>
    <row r="423" spans="1:14" ht="12.75">
      <c r="A423">
        <v>146484</v>
      </c>
      <c r="B423" s="1">
        <v>38879.98615740741</v>
      </c>
      <c r="C423" s="1">
        <v>38881.506736111114</v>
      </c>
      <c r="D423" t="s">
        <v>212</v>
      </c>
      <c r="E423" t="s">
        <v>213</v>
      </c>
      <c r="F423" t="s">
        <v>214</v>
      </c>
      <c r="G423" t="s">
        <v>66</v>
      </c>
      <c r="H423" t="s">
        <v>223</v>
      </c>
      <c r="I423" t="s">
        <v>216</v>
      </c>
      <c r="J423" t="s">
        <v>227</v>
      </c>
      <c r="K423">
        <v>1</v>
      </c>
      <c r="L423" t="s">
        <v>219</v>
      </c>
      <c r="N423" t="s">
        <v>661</v>
      </c>
    </row>
    <row r="424" spans="1:14" ht="12.75">
      <c r="A424">
        <v>146487</v>
      </c>
      <c r="B424" s="1">
        <v>38879.98951388889</v>
      </c>
      <c r="C424" s="1">
        <v>38882.6127662037</v>
      </c>
      <c r="D424" t="s">
        <v>212</v>
      </c>
      <c r="E424" t="s">
        <v>213</v>
      </c>
      <c r="F424" t="s">
        <v>214</v>
      </c>
      <c r="G424" t="s">
        <v>94</v>
      </c>
      <c r="H424" t="s">
        <v>223</v>
      </c>
      <c r="I424" t="s">
        <v>216</v>
      </c>
      <c r="J424" t="s">
        <v>232</v>
      </c>
      <c r="K424">
        <v>1</v>
      </c>
      <c r="L424" t="s">
        <v>343</v>
      </c>
      <c r="N424" t="s">
        <v>662</v>
      </c>
    </row>
    <row r="425" spans="1:14" ht="12.75">
      <c r="A425">
        <v>146489</v>
      </c>
      <c r="B425" s="1">
        <v>38879.99328703704</v>
      </c>
      <c r="C425" s="1">
        <v>38880.81630787037</v>
      </c>
      <c r="D425" t="s">
        <v>212</v>
      </c>
      <c r="E425" t="s">
        <v>213</v>
      </c>
      <c r="F425" t="s">
        <v>214</v>
      </c>
      <c r="G425" t="s">
        <v>70</v>
      </c>
      <c r="H425" t="s">
        <v>223</v>
      </c>
      <c r="I425" t="s">
        <v>216</v>
      </c>
      <c r="J425" t="s">
        <v>232</v>
      </c>
      <c r="K425">
        <v>1</v>
      </c>
      <c r="L425" t="s">
        <v>343</v>
      </c>
      <c r="N425" t="s">
        <v>663</v>
      </c>
    </row>
    <row r="426" spans="1:14" ht="12.75">
      <c r="A426">
        <v>146490</v>
      </c>
      <c r="B426" s="1">
        <v>38879.99778935185</v>
      </c>
      <c r="C426" s="1">
        <v>38881.50863425926</v>
      </c>
      <c r="D426" t="s">
        <v>328</v>
      </c>
      <c r="E426" t="s">
        <v>213</v>
      </c>
      <c r="F426" t="s">
        <v>214</v>
      </c>
      <c r="G426" t="s">
        <v>66</v>
      </c>
      <c r="H426" t="s">
        <v>223</v>
      </c>
      <c r="I426" t="s">
        <v>216</v>
      </c>
      <c r="J426" t="s">
        <v>227</v>
      </c>
      <c r="K426">
        <v>1</v>
      </c>
      <c r="L426" t="s">
        <v>219</v>
      </c>
      <c r="N426" t="s">
        <v>664</v>
      </c>
    </row>
    <row r="427" spans="1:14" ht="12.75">
      <c r="A427">
        <v>146491</v>
      </c>
      <c r="B427" s="1">
        <v>38880.00017361111</v>
      </c>
      <c r="C427" s="1">
        <v>38882.61336805556</v>
      </c>
      <c r="D427" t="s">
        <v>234</v>
      </c>
      <c r="E427" t="s">
        <v>213</v>
      </c>
      <c r="F427" t="s">
        <v>214</v>
      </c>
      <c r="G427" t="s">
        <v>70</v>
      </c>
      <c r="H427" t="s">
        <v>223</v>
      </c>
      <c r="I427" t="s">
        <v>216</v>
      </c>
      <c r="J427" t="s">
        <v>232</v>
      </c>
      <c r="K427">
        <v>1</v>
      </c>
      <c r="L427" t="s">
        <v>343</v>
      </c>
      <c r="N427" t="s">
        <v>665</v>
      </c>
    </row>
    <row r="428" spans="1:14" ht="12.75">
      <c r="A428">
        <v>146492</v>
      </c>
      <c r="B428" s="1">
        <v>38880.00103009259</v>
      </c>
      <c r="C428" s="1">
        <v>38905.36896990741</v>
      </c>
      <c r="D428" t="s">
        <v>212</v>
      </c>
      <c r="E428" t="s">
        <v>213</v>
      </c>
      <c r="F428" t="s">
        <v>214</v>
      </c>
      <c r="G428" t="s">
        <v>66</v>
      </c>
      <c r="H428" t="s">
        <v>223</v>
      </c>
      <c r="I428" t="s">
        <v>216</v>
      </c>
      <c r="J428" t="s">
        <v>227</v>
      </c>
      <c r="K428">
        <v>1</v>
      </c>
      <c r="L428" t="s">
        <v>219</v>
      </c>
      <c r="N428" t="s">
        <v>666</v>
      </c>
    </row>
    <row r="429" spans="1:14" ht="12.75">
      <c r="A429">
        <v>146493</v>
      </c>
      <c r="B429" s="1">
        <v>38880.002488425926</v>
      </c>
      <c r="C429" s="1">
        <v>38882.61394675926</v>
      </c>
      <c r="D429" t="s">
        <v>212</v>
      </c>
      <c r="E429" t="s">
        <v>213</v>
      </c>
      <c r="F429" t="s">
        <v>214</v>
      </c>
      <c r="G429" t="s">
        <v>70</v>
      </c>
      <c r="H429" t="s">
        <v>223</v>
      </c>
      <c r="I429" t="s">
        <v>216</v>
      </c>
      <c r="J429" t="s">
        <v>232</v>
      </c>
      <c r="K429">
        <v>1</v>
      </c>
      <c r="L429" t="s">
        <v>343</v>
      </c>
      <c r="N429" t="s">
        <v>667</v>
      </c>
    </row>
    <row r="430" spans="1:14" ht="12.75">
      <c r="A430">
        <v>146494</v>
      </c>
      <c r="B430" s="1">
        <v>38880.00340277778</v>
      </c>
      <c r="C430" s="1">
        <v>38882.61684027778</v>
      </c>
      <c r="D430" t="s">
        <v>212</v>
      </c>
      <c r="E430" t="s">
        <v>213</v>
      </c>
      <c r="F430" t="s">
        <v>214</v>
      </c>
      <c r="G430" t="s">
        <v>70</v>
      </c>
      <c r="H430" t="s">
        <v>223</v>
      </c>
      <c r="I430" t="s">
        <v>216</v>
      </c>
      <c r="J430" t="s">
        <v>232</v>
      </c>
      <c r="K430">
        <v>1</v>
      </c>
      <c r="L430" t="s">
        <v>343</v>
      </c>
      <c r="N430" t="s">
        <v>668</v>
      </c>
    </row>
    <row r="431" spans="1:14" ht="12.75">
      <c r="A431">
        <v>146495</v>
      </c>
      <c r="B431" s="1">
        <v>38880.00413194444</v>
      </c>
      <c r="C431" s="1">
        <v>38887.55454861111</v>
      </c>
      <c r="D431" t="s">
        <v>328</v>
      </c>
      <c r="E431" t="s">
        <v>213</v>
      </c>
      <c r="F431" t="s">
        <v>214</v>
      </c>
      <c r="G431" t="s">
        <v>70</v>
      </c>
      <c r="H431" t="s">
        <v>223</v>
      </c>
      <c r="I431" t="s">
        <v>216</v>
      </c>
      <c r="J431" t="s">
        <v>232</v>
      </c>
      <c r="K431">
        <v>1</v>
      </c>
      <c r="L431" t="s">
        <v>343</v>
      </c>
      <c r="N431" t="s">
        <v>669</v>
      </c>
    </row>
    <row r="432" spans="1:14" ht="12.75">
      <c r="A432">
        <v>146496</v>
      </c>
      <c r="B432" s="1">
        <v>38880.0050462963</v>
      </c>
      <c r="C432" s="1">
        <v>38887.555081018516</v>
      </c>
      <c r="D432" t="s">
        <v>212</v>
      </c>
      <c r="E432" t="s">
        <v>253</v>
      </c>
      <c r="F432" t="s">
        <v>214</v>
      </c>
      <c r="G432" t="s">
        <v>70</v>
      </c>
      <c r="H432" t="s">
        <v>223</v>
      </c>
      <c r="I432" t="s">
        <v>216</v>
      </c>
      <c r="J432" t="s">
        <v>232</v>
      </c>
      <c r="K432">
        <v>1</v>
      </c>
      <c r="L432" t="s">
        <v>229</v>
      </c>
      <c r="N432" t="s">
        <v>670</v>
      </c>
    </row>
    <row r="433" spans="1:14" ht="12.75">
      <c r="A433">
        <v>146497</v>
      </c>
      <c r="B433" s="1">
        <v>38880.005694444444</v>
      </c>
      <c r="C433" s="1">
        <v>38887.552719907406</v>
      </c>
      <c r="D433" t="s">
        <v>212</v>
      </c>
      <c r="E433" t="s">
        <v>253</v>
      </c>
      <c r="F433" t="s">
        <v>214</v>
      </c>
      <c r="G433" t="s">
        <v>69</v>
      </c>
      <c r="H433" t="s">
        <v>226</v>
      </c>
      <c r="I433" t="s">
        <v>216</v>
      </c>
      <c r="J433" t="s">
        <v>232</v>
      </c>
      <c r="K433">
        <v>1</v>
      </c>
      <c r="L433" t="s">
        <v>229</v>
      </c>
      <c r="N433" t="s">
        <v>671</v>
      </c>
    </row>
    <row r="434" spans="1:14" ht="12.75">
      <c r="A434">
        <v>146498</v>
      </c>
      <c r="B434" s="1">
        <v>38880.006319444445</v>
      </c>
      <c r="C434" s="1">
        <v>38881.52302083333</v>
      </c>
      <c r="D434" t="s">
        <v>225</v>
      </c>
      <c r="E434" t="s">
        <v>213</v>
      </c>
      <c r="F434" t="s">
        <v>214</v>
      </c>
      <c r="G434" t="s">
        <v>66</v>
      </c>
      <c r="H434" t="s">
        <v>223</v>
      </c>
      <c r="I434" t="s">
        <v>216</v>
      </c>
      <c r="J434" t="s">
        <v>227</v>
      </c>
      <c r="K434">
        <v>1</v>
      </c>
      <c r="L434" t="s">
        <v>219</v>
      </c>
      <c r="N434" t="s">
        <v>672</v>
      </c>
    </row>
    <row r="435" spans="1:14" ht="12.75">
      <c r="A435">
        <v>146499</v>
      </c>
      <c r="B435" s="1">
        <v>38880.00865740741</v>
      </c>
      <c r="C435" s="1">
        <v>38888.807650462964</v>
      </c>
      <c r="D435" t="s">
        <v>234</v>
      </c>
      <c r="E435" t="s">
        <v>213</v>
      </c>
      <c r="F435" t="s">
        <v>214</v>
      </c>
      <c r="G435" t="s">
        <v>70</v>
      </c>
      <c r="H435" t="s">
        <v>223</v>
      </c>
      <c r="I435" t="s">
        <v>216</v>
      </c>
      <c r="J435" t="s">
        <v>232</v>
      </c>
      <c r="K435" t="s">
        <v>218</v>
      </c>
      <c r="L435" t="s">
        <v>219</v>
      </c>
      <c r="N435" t="s">
        <v>673</v>
      </c>
    </row>
    <row r="436" spans="1:14" ht="12.75">
      <c r="A436">
        <v>147968</v>
      </c>
      <c r="B436" s="1">
        <v>38888.79703703704</v>
      </c>
      <c r="C436" s="1">
        <v>38888.79721064815</v>
      </c>
      <c r="D436" t="s">
        <v>225</v>
      </c>
      <c r="E436" t="s">
        <v>253</v>
      </c>
      <c r="F436" t="s">
        <v>214</v>
      </c>
      <c r="G436" t="s">
        <v>70</v>
      </c>
      <c r="H436" t="s">
        <v>223</v>
      </c>
      <c r="I436" t="s">
        <v>216</v>
      </c>
      <c r="J436" t="s">
        <v>232</v>
      </c>
      <c r="K436">
        <v>1</v>
      </c>
      <c r="L436" t="s">
        <v>343</v>
      </c>
      <c r="N436" t="s">
        <v>13</v>
      </c>
    </row>
    <row r="437" spans="1:14" ht="12.75">
      <c r="A437">
        <v>146501</v>
      </c>
      <c r="B437" s="1">
        <v>38880.01342592593</v>
      </c>
      <c r="C437" s="1">
        <v>38904.805972222224</v>
      </c>
      <c r="D437" t="s">
        <v>225</v>
      </c>
      <c r="E437" t="s">
        <v>258</v>
      </c>
      <c r="F437" t="s">
        <v>214</v>
      </c>
      <c r="G437" t="s">
        <v>85</v>
      </c>
      <c r="H437" t="s">
        <v>226</v>
      </c>
      <c r="I437" t="s">
        <v>216</v>
      </c>
      <c r="J437" t="s">
        <v>232</v>
      </c>
      <c r="K437">
        <v>1</v>
      </c>
      <c r="L437" t="s">
        <v>229</v>
      </c>
      <c r="N437" t="s">
        <v>675</v>
      </c>
    </row>
    <row r="438" spans="1:14" ht="12.75">
      <c r="A438">
        <v>147969</v>
      </c>
      <c r="B438" s="1">
        <v>38888.797951388886</v>
      </c>
      <c r="C438" s="1">
        <v>38888.798414351855</v>
      </c>
      <c r="D438" t="s">
        <v>225</v>
      </c>
      <c r="E438" t="s">
        <v>253</v>
      </c>
      <c r="F438" t="s">
        <v>214</v>
      </c>
      <c r="G438" t="s">
        <v>70</v>
      </c>
      <c r="H438" t="s">
        <v>223</v>
      </c>
      <c r="I438" t="s">
        <v>216</v>
      </c>
      <c r="J438" t="s">
        <v>232</v>
      </c>
      <c r="K438">
        <v>1</v>
      </c>
      <c r="L438" t="s">
        <v>343</v>
      </c>
      <c r="N438" t="s">
        <v>14</v>
      </c>
    </row>
    <row r="439" spans="1:14" ht="12.75">
      <c r="A439">
        <v>146444</v>
      </c>
      <c r="B439" s="1">
        <v>38879.793229166666</v>
      </c>
      <c r="C439" s="1">
        <v>38888.807916666665</v>
      </c>
      <c r="D439" t="s">
        <v>234</v>
      </c>
      <c r="E439" t="s">
        <v>213</v>
      </c>
      <c r="F439" t="s">
        <v>214</v>
      </c>
      <c r="G439" t="s">
        <v>70</v>
      </c>
      <c r="H439" t="s">
        <v>223</v>
      </c>
      <c r="I439" t="s">
        <v>216</v>
      </c>
      <c r="J439" t="s">
        <v>232</v>
      </c>
      <c r="K439" t="s">
        <v>218</v>
      </c>
      <c r="L439" t="s">
        <v>219</v>
      </c>
      <c r="N439" t="s">
        <v>636</v>
      </c>
    </row>
    <row r="440" spans="1:14" ht="12.75">
      <c r="A440">
        <v>146445</v>
      </c>
      <c r="B440" s="1">
        <v>38879.793807870374</v>
      </c>
      <c r="C440" s="1">
        <v>38888.80777777778</v>
      </c>
      <c r="D440" t="s">
        <v>234</v>
      </c>
      <c r="E440" t="s">
        <v>213</v>
      </c>
      <c r="F440" t="s">
        <v>214</v>
      </c>
      <c r="G440" t="s">
        <v>70</v>
      </c>
      <c r="H440" t="s">
        <v>223</v>
      </c>
      <c r="I440" t="s">
        <v>216</v>
      </c>
      <c r="J440" t="s">
        <v>232</v>
      </c>
      <c r="K440" t="s">
        <v>218</v>
      </c>
      <c r="L440" t="s">
        <v>219</v>
      </c>
      <c r="N440" t="s">
        <v>637</v>
      </c>
    </row>
    <row r="441" spans="1:14" ht="12.75">
      <c r="A441">
        <v>146656</v>
      </c>
      <c r="B441" s="1">
        <v>38880.61885416666</v>
      </c>
      <c r="C441" s="1">
        <v>38880.75950231482</v>
      </c>
      <c r="D441" t="s">
        <v>225</v>
      </c>
      <c r="E441" t="s">
        <v>253</v>
      </c>
      <c r="F441" t="s">
        <v>214</v>
      </c>
      <c r="G441" t="s">
        <v>81</v>
      </c>
      <c r="H441" t="s">
        <v>226</v>
      </c>
      <c r="I441" t="s">
        <v>216</v>
      </c>
      <c r="J441" t="s">
        <v>227</v>
      </c>
      <c r="K441">
        <v>1</v>
      </c>
      <c r="L441" t="s">
        <v>254</v>
      </c>
      <c r="N441" t="s">
        <v>679</v>
      </c>
    </row>
    <row r="442" spans="1:14" ht="12.75">
      <c r="A442">
        <v>146660</v>
      </c>
      <c r="B442" s="1">
        <v>38880.626863425925</v>
      </c>
      <c r="C442" s="1">
        <v>38880.75950231482</v>
      </c>
      <c r="D442" t="s">
        <v>225</v>
      </c>
      <c r="E442" t="s">
        <v>253</v>
      </c>
      <c r="F442" t="s">
        <v>214</v>
      </c>
      <c r="G442" t="s">
        <v>81</v>
      </c>
      <c r="H442" t="s">
        <v>226</v>
      </c>
      <c r="I442" t="s">
        <v>216</v>
      </c>
      <c r="J442" t="s">
        <v>227</v>
      </c>
      <c r="K442">
        <v>1</v>
      </c>
      <c r="L442" t="s">
        <v>254</v>
      </c>
      <c r="N442" t="s">
        <v>680</v>
      </c>
    </row>
    <row r="443" spans="1:14" ht="12.75">
      <c r="A443">
        <v>146661</v>
      </c>
      <c r="B443" s="1">
        <v>38880.627905092595</v>
      </c>
      <c r="C443" s="1">
        <v>38880.83765046296</v>
      </c>
      <c r="D443" t="s">
        <v>212</v>
      </c>
      <c r="E443" t="s">
        <v>213</v>
      </c>
      <c r="F443" t="s">
        <v>214</v>
      </c>
      <c r="G443" t="s">
        <v>67</v>
      </c>
      <c r="H443" t="s">
        <v>223</v>
      </c>
      <c r="I443" t="s">
        <v>216</v>
      </c>
      <c r="J443" t="s">
        <v>227</v>
      </c>
      <c r="K443">
        <v>1</v>
      </c>
      <c r="L443" t="s">
        <v>229</v>
      </c>
      <c r="N443" t="s">
        <v>681</v>
      </c>
    </row>
    <row r="444" spans="1:14" ht="12.75">
      <c r="A444">
        <v>146662</v>
      </c>
      <c r="B444" s="1">
        <v>38880.63070601852</v>
      </c>
      <c r="C444" s="1">
        <v>38880.83799768519</v>
      </c>
      <c r="D444" t="s">
        <v>212</v>
      </c>
      <c r="E444" t="s">
        <v>213</v>
      </c>
      <c r="F444" t="s">
        <v>214</v>
      </c>
      <c r="G444" t="s">
        <v>67</v>
      </c>
      <c r="H444" t="s">
        <v>223</v>
      </c>
      <c r="I444" t="s">
        <v>216</v>
      </c>
      <c r="J444" t="s">
        <v>227</v>
      </c>
      <c r="K444">
        <v>1</v>
      </c>
      <c r="L444" t="s">
        <v>229</v>
      </c>
      <c r="N444" t="s">
        <v>682</v>
      </c>
    </row>
    <row r="445" spans="1:14" ht="12.75">
      <c r="A445">
        <v>146668</v>
      </c>
      <c r="B445" s="1">
        <v>38880.63912037037</v>
      </c>
      <c r="C445" s="1">
        <v>38905.68006944445</v>
      </c>
      <c r="D445" t="s">
        <v>212</v>
      </c>
      <c r="E445" t="s">
        <v>213</v>
      </c>
      <c r="F445" t="s">
        <v>244</v>
      </c>
      <c r="H445" t="s">
        <v>226</v>
      </c>
      <c r="I445" t="s">
        <v>216</v>
      </c>
      <c r="J445" t="s">
        <v>227</v>
      </c>
      <c r="K445">
        <v>1</v>
      </c>
      <c r="L445" t="s">
        <v>229</v>
      </c>
      <c r="N445" t="s">
        <v>683</v>
      </c>
    </row>
    <row r="446" spans="1:14" ht="12.75">
      <c r="A446">
        <v>146689</v>
      </c>
      <c r="B446" s="1">
        <v>38880.663993055554</v>
      </c>
      <c r="C446" s="1">
        <v>38880.829201388886</v>
      </c>
      <c r="D446" t="s">
        <v>225</v>
      </c>
      <c r="E446" t="s">
        <v>253</v>
      </c>
      <c r="F446" t="s">
        <v>214</v>
      </c>
      <c r="H446" t="s">
        <v>226</v>
      </c>
      <c r="I446" t="s">
        <v>216</v>
      </c>
      <c r="J446" t="s">
        <v>227</v>
      </c>
      <c r="K446">
        <v>1</v>
      </c>
      <c r="L446" t="s">
        <v>254</v>
      </c>
      <c r="N446" t="s">
        <v>684</v>
      </c>
    </row>
    <row r="447" spans="1:14" ht="12.75">
      <c r="A447">
        <v>146729</v>
      </c>
      <c r="B447" s="1">
        <v>38880.831354166665</v>
      </c>
      <c r="C447" s="1">
        <v>38890.63753472222</v>
      </c>
      <c r="D447" t="s">
        <v>212</v>
      </c>
      <c r="E447" t="s">
        <v>213</v>
      </c>
      <c r="F447" t="s">
        <v>214</v>
      </c>
      <c r="G447" t="s">
        <v>67</v>
      </c>
      <c r="H447" t="s">
        <v>223</v>
      </c>
      <c r="I447" t="s">
        <v>216</v>
      </c>
      <c r="J447" t="s">
        <v>227</v>
      </c>
      <c r="K447">
        <v>1</v>
      </c>
      <c r="L447" t="s">
        <v>219</v>
      </c>
      <c r="N447" t="s">
        <v>685</v>
      </c>
    </row>
    <row r="448" spans="1:14" ht="12.75">
      <c r="A448">
        <v>146730</v>
      </c>
      <c r="B448" s="1">
        <v>38880.83332175926</v>
      </c>
      <c r="C448" s="1">
        <v>38880.838912037034</v>
      </c>
      <c r="D448" t="s">
        <v>212</v>
      </c>
      <c r="E448" t="s">
        <v>213</v>
      </c>
      <c r="F448" t="s">
        <v>214</v>
      </c>
      <c r="G448" t="s">
        <v>79</v>
      </c>
      <c r="H448" t="s">
        <v>223</v>
      </c>
      <c r="I448" t="s">
        <v>216</v>
      </c>
      <c r="J448" t="s">
        <v>227</v>
      </c>
      <c r="K448">
        <v>1</v>
      </c>
      <c r="L448" t="s">
        <v>229</v>
      </c>
      <c r="N448" t="s">
        <v>686</v>
      </c>
    </row>
    <row r="449" spans="1:14" ht="12.75">
      <c r="A449">
        <v>146731</v>
      </c>
      <c r="B449" s="1">
        <v>38880.83446759259</v>
      </c>
      <c r="C449" s="1">
        <v>38883.60538194444</v>
      </c>
      <c r="D449" t="s">
        <v>212</v>
      </c>
      <c r="E449" t="s">
        <v>213</v>
      </c>
      <c r="F449" t="s">
        <v>214</v>
      </c>
      <c r="G449" t="s">
        <v>79</v>
      </c>
      <c r="H449" t="s">
        <v>226</v>
      </c>
      <c r="I449" t="s">
        <v>216</v>
      </c>
      <c r="J449" t="s">
        <v>227</v>
      </c>
      <c r="K449">
        <v>1</v>
      </c>
      <c r="L449" t="s">
        <v>219</v>
      </c>
      <c r="N449" t="s">
        <v>687</v>
      </c>
    </row>
    <row r="450" spans="1:14" ht="12.75">
      <c r="A450">
        <v>146732</v>
      </c>
      <c r="B450" s="1">
        <v>38880.836018518516</v>
      </c>
      <c r="C450" s="1">
        <v>38883.79525462963</v>
      </c>
      <c r="D450" t="s">
        <v>212</v>
      </c>
      <c r="E450" t="s">
        <v>213</v>
      </c>
      <c r="F450" t="s">
        <v>214</v>
      </c>
      <c r="G450" t="s">
        <v>67</v>
      </c>
      <c r="H450" t="s">
        <v>226</v>
      </c>
      <c r="I450" t="s">
        <v>216</v>
      </c>
      <c r="J450" t="s">
        <v>227</v>
      </c>
      <c r="K450">
        <v>1</v>
      </c>
      <c r="L450" t="s">
        <v>229</v>
      </c>
      <c r="N450" t="s">
        <v>688</v>
      </c>
    </row>
    <row r="451" spans="1:14" ht="12.75">
      <c r="A451">
        <v>146736</v>
      </c>
      <c r="B451" s="1">
        <v>38880.87353009259</v>
      </c>
      <c r="C451" s="1">
        <v>38880.87401620371</v>
      </c>
      <c r="D451" t="s">
        <v>212</v>
      </c>
      <c r="E451" t="s">
        <v>213</v>
      </c>
      <c r="F451" t="s">
        <v>214</v>
      </c>
      <c r="G451" t="s">
        <v>66</v>
      </c>
      <c r="H451" t="s">
        <v>223</v>
      </c>
      <c r="I451" t="s">
        <v>216</v>
      </c>
      <c r="J451" t="s">
        <v>227</v>
      </c>
      <c r="K451">
        <v>1</v>
      </c>
      <c r="L451" t="s">
        <v>219</v>
      </c>
      <c r="N451" t="s">
        <v>689</v>
      </c>
    </row>
    <row r="452" spans="1:14" ht="12.75">
      <c r="A452">
        <v>146737</v>
      </c>
      <c r="B452" s="1">
        <v>38880.87798611111</v>
      </c>
      <c r="C452" s="1">
        <v>38882.56883101852</v>
      </c>
      <c r="D452" t="s">
        <v>225</v>
      </c>
      <c r="E452" t="s">
        <v>253</v>
      </c>
      <c r="F452" t="s">
        <v>214</v>
      </c>
      <c r="G452" t="s">
        <v>81</v>
      </c>
      <c r="H452" t="s">
        <v>223</v>
      </c>
      <c r="I452" t="s">
        <v>216</v>
      </c>
      <c r="J452" t="s">
        <v>227</v>
      </c>
      <c r="K452">
        <v>1</v>
      </c>
      <c r="L452" t="s">
        <v>229</v>
      </c>
      <c r="N452" t="s">
        <v>690</v>
      </c>
    </row>
    <row r="453" spans="1:14" ht="12.75">
      <c r="A453">
        <v>146876</v>
      </c>
      <c r="B453" s="1">
        <v>38881.58393518518</v>
      </c>
      <c r="C453" s="1">
        <v>38881.79744212963</v>
      </c>
      <c r="D453" t="s">
        <v>328</v>
      </c>
      <c r="E453" t="s">
        <v>213</v>
      </c>
      <c r="F453" t="s">
        <v>214</v>
      </c>
      <c r="G453" t="s">
        <v>88</v>
      </c>
      <c r="H453" t="s">
        <v>226</v>
      </c>
      <c r="I453" t="s">
        <v>216</v>
      </c>
      <c r="J453" t="s">
        <v>227</v>
      </c>
      <c r="K453">
        <v>1</v>
      </c>
      <c r="L453" t="s">
        <v>229</v>
      </c>
      <c r="N453" t="s">
        <v>691</v>
      </c>
    </row>
    <row r="454" spans="1:14" ht="12.75">
      <c r="A454">
        <v>146926</v>
      </c>
      <c r="B454" s="1">
        <v>38881.74116898148</v>
      </c>
      <c r="C454" s="1">
        <v>38881.749710648146</v>
      </c>
      <c r="D454" t="s">
        <v>212</v>
      </c>
      <c r="E454" t="s">
        <v>213</v>
      </c>
      <c r="F454" t="s">
        <v>214</v>
      </c>
      <c r="G454" t="s">
        <v>88</v>
      </c>
      <c r="H454" t="s">
        <v>226</v>
      </c>
      <c r="I454" t="s">
        <v>216</v>
      </c>
      <c r="J454" t="s">
        <v>227</v>
      </c>
      <c r="K454">
        <v>1</v>
      </c>
      <c r="L454" t="s">
        <v>229</v>
      </c>
      <c r="N454" t="s">
        <v>692</v>
      </c>
    </row>
    <row r="455" spans="1:14" ht="12.75">
      <c r="A455">
        <v>146929</v>
      </c>
      <c r="B455" s="1">
        <v>38881.74612268519</v>
      </c>
      <c r="C455" s="1">
        <v>38904.80962962963</v>
      </c>
      <c r="D455" t="s">
        <v>225</v>
      </c>
      <c r="E455" t="s">
        <v>258</v>
      </c>
      <c r="F455" t="s">
        <v>214</v>
      </c>
      <c r="G455" t="s">
        <v>85</v>
      </c>
      <c r="H455" t="s">
        <v>226</v>
      </c>
      <c r="I455" t="s">
        <v>216</v>
      </c>
      <c r="J455" t="s">
        <v>232</v>
      </c>
      <c r="K455">
        <v>1</v>
      </c>
      <c r="L455" t="s">
        <v>229</v>
      </c>
      <c r="N455" t="s">
        <v>693</v>
      </c>
    </row>
    <row r="456" spans="1:14" ht="12.75">
      <c r="A456">
        <v>146935</v>
      </c>
      <c r="B456" s="1">
        <v>38881.75171296296</v>
      </c>
      <c r="C456" s="1">
        <v>38887.789814814816</v>
      </c>
      <c r="D456" t="s">
        <v>225</v>
      </c>
      <c r="E456" t="s">
        <v>258</v>
      </c>
      <c r="F456" t="s">
        <v>214</v>
      </c>
      <c r="G456" t="s">
        <v>85</v>
      </c>
      <c r="H456" t="s">
        <v>215</v>
      </c>
      <c r="I456" t="s">
        <v>216</v>
      </c>
      <c r="J456" t="s">
        <v>232</v>
      </c>
      <c r="K456">
        <v>1</v>
      </c>
      <c r="L456" t="s">
        <v>229</v>
      </c>
      <c r="N456" t="s">
        <v>694</v>
      </c>
    </row>
    <row r="457" spans="1:14" ht="12.75">
      <c r="A457">
        <v>146936</v>
      </c>
      <c r="B457" s="1">
        <v>38881.75392361111</v>
      </c>
      <c r="C457" s="1">
        <v>38904.79337962963</v>
      </c>
      <c r="D457" t="s">
        <v>225</v>
      </c>
      <c r="E457" t="s">
        <v>253</v>
      </c>
      <c r="F457" t="s">
        <v>214</v>
      </c>
      <c r="G457" t="s">
        <v>85</v>
      </c>
      <c r="H457" t="s">
        <v>215</v>
      </c>
      <c r="I457" t="s">
        <v>216</v>
      </c>
      <c r="J457" t="s">
        <v>232</v>
      </c>
      <c r="K457">
        <v>1</v>
      </c>
      <c r="L457" t="s">
        <v>229</v>
      </c>
      <c r="N457" t="s">
        <v>695</v>
      </c>
    </row>
    <row r="458" spans="1:14" ht="12.75">
      <c r="A458">
        <v>146937</v>
      </c>
      <c r="B458" s="1">
        <v>38881.75508101852</v>
      </c>
      <c r="C458" s="1">
        <v>38904.81216435185</v>
      </c>
      <c r="D458" t="s">
        <v>225</v>
      </c>
      <c r="E458" t="s">
        <v>258</v>
      </c>
      <c r="F458" t="s">
        <v>214</v>
      </c>
      <c r="G458" t="s">
        <v>95</v>
      </c>
      <c r="H458" t="s">
        <v>226</v>
      </c>
      <c r="I458" t="s">
        <v>216</v>
      </c>
      <c r="J458" t="s">
        <v>232</v>
      </c>
      <c r="K458">
        <v>1</v>
      </c>
      <c r="L458" t="s">
        <v>229</v>
      </c>
      <c r="N458" t="s">
        <v>696</v>
      </c>
    </row>
    <row r="459" spans="1:14" ht="12.75">
      <c r="A459">
        <v>146938</v>
      </c>
      <c r="B459" s="1">
        <v>38881.75622685185</v>
      </c>
      <c r="C459" s="1">
        <v>38904.80810185185</v>
      </c>
      <c r="D459" t="s">
        <v>225</v>
      </c>
      <c r="E459" t="s">
        <v>258</v>
      </c>
      <c r="F459" t="s">
        <v>214</v>
      </c>
      <c r="G459" t="s">
        <v>95</v>
      </c>
      <c r="H459" t="s">
        <v>226</v>
      </c>
      <c r="I459" t="s">
        <v>216</v>
      </c>
      <c r="J459" t="s">
        <v>232</v>
      </c>
      <c r="K459">
        <v>1</v>
      </c>
      <c r="L459" t="s">
        <v>229</v>
      </c>
      <c r="N459" t="s">
        <v>697</v>
      </c>
    </row>
    <row r="460" spans="1:14" ht="12.75">
      <c r="A460">
        <v>146939</v>
      </c>
      <c r="B460" s="1">
        <v>38881.76122685185</v>
      </c>
      <c r="C460" s="1">
        <v>38887.79112268519</v>
      </c>
      <c r="D460" t="s">
        <v>225</v>
      </c>
      <c r="E460" t="s">
        <v>253</v>
      </c>
      <c r="F460" t="s">
        <v>214</v>
      </c>
      <c r="G460" t="s">
        <v>95</v>
      </c>
      <c r="H460" t="s">
        <v>215</v>
      </c>
      <c r="I460" t="s">
        <v>216</v>
      </c>
      <c r="J460" t="s">
        <v>232</v>
      </c>
      <c r="K460">
        <v>1</v>
      </c>
      <c r="L460" t="s">
        <v>229</v>
      </c>
      <c r="N460" t="s">
        <v>698</v>
      </c>
    </row>
    <row r="461" spans="1:14" ht="12.75">
      <c r="A461">
        <v>146940</v>
      </c>
      <c r="B461" s="1">
        <v>38881.76582175926</v>
      </c>
      <c r="C461" s="1">
        <v>38905.47025462963</v>
      </c>
      <c r="D461" t="s">
        <v>225</v>
      </c>
      <c r="E461" t="s">
        <v>258</v>
      </c>
      <c r="F461" t="s">
        <v>214</v>
      </c>
      <c r="G461" t="s">
        <v>96</v>
      </c>
      <c r="H461" t="s">
        <v>223</v>
      </c>
      <c r="I461" t="s">
        <v>216</v>
      </c>
      <c r="J461" t="s">
        <v>232</v>
      </c>
      <c r="K461">
        <v>1</v>
      </c>
      <c r="L461" t="s">
        <v>229</v>
      </c>
      <c r="N461" t="s">
        <v>699</v>
      </c>
    </row>
    <row r="462" spans="1:14" ht="12.75">
      <c r="A462">
        <v>146941</v>
      </c>
      <c r="B462" s="1">
        <v>38881.76709490741</v>
      </c>
      <c r="C462" s="1">
        <v>38887.789722222224</v>
      </c>
      <c r="D462" t="s">
        <v>225</v>
      </c>
      <c r="E462" t="s">
        <v>258</v>
      </c>
      <c r="F462" t="s">
        <v>214</v>
      </c>
      <c r="G462" t="s">
        <v>96</v>
      </c>
      <c r="H462" t="s">
        <v>215</v>
      </c>
      <c r="I462" t="s">
        <v>216</v>
      </c>
      <c r="J462" t="s">
        <v>232</v>
      </c>
      <c r="K462">
        <v>1</v>
      </c>
      <c r="L462" t="s">
        <v>229</v>
      </c>
      <c r="N462" t="s">
        <v>700</v>
      </c>
    </row>
    <row r="463" spans="1:14" ht="12.75">
      <c r="A463">
        <v>146942</v>
      </c>
      <c r="B463" s="1">
        <v>38881.76898148148</v>
      </c>
      <c r="C463" s="1">
        <v>38890.636608796296</v>
      </c>
      <c r="D463" t="s">
        <v>225</v>
      </c>
      <c r="E463" t="s">
        <v>253</v>
      </c>
      <c r="F463" t="s">
        <v>214</v>
      </c>
      <c r="G463" t="s">
        <v>96</v>
      </c>
      <c r="H463" t="s">
        <v>215</v>
      </c>
      <c r="I463" t="s">
        <v>216</v>
      </c>
      <c r="J463" t="s">
        <v>232</v>
      </c>
      <c r="K463">
        <v>1</v>
      </c>
      <c r="L463" t="s">
        <v>229</v>
      </c>
      <c r="N463" t="s">
        <v>698</v>
      </c>
    </row>
    <row r="464" spans="1:14" ht="12.75">
      <c r="A464">
        <v>146943</v>
      </c>
      <c r="B464" s="1">
        <v>38881.771215277775</v>
      </c>
      <c r="C464" s="1">
        <v>38904.78457175926</v>
      </c>
      <c r="D464" t="s">
        <v>225</v>
      </c>
      <c r="E464" t="s">
        <v>258</v>
      </c>
      <c r="F464" t="s">
        <v>214</v>
      </c>
      <c r="G464" t="s">
        <v>85</v>
      </c>
      <c r="H464" t="s">
        <v>215</v>
      </c>
      <c r="I464" t="s">
        <v>216</v>
      </c>
      <c r="J464" t="s">
        <v>232</v>
      </c>
      <c r="K464">
        <v>1</v>
      </c>
      <c r="L464" t="s">
        <v>229</v>
      </c>
      <c r="N464" t="s">
        <v>701</v>
      </c>
    </row>
    <row r="465" spans="1:14" ht="12.75">
      <c r="A465">
        <v>146946</v>
      </c>
      <c r="B465" s="1">
        <v>38881.781226851854</v>
      </c>
      <c r="C465" s="1">
        <v>38905.59049768518</v>
      </c>
      <c r="D465" t="s">
        <v>225</v>
      </c>
      <c r="E465" t="s">
        <v>258</v>
      </c>
      <c r="F465" t="s">
        <v>244</v>
      </c>
      <c r="G465" t="s">
        <v>70</v>
      </c>
      <c r="H465" t="s">
        <v>226</v>
      </c>
      <c r="I465" t="s">
        <v>216</v>
      </c>
      <c r="J465" t="s">
        <v>232</v>
      </c>
      <c r="K465">
        <v>1</v>
      </c>
      <c r="L465" t="s">
        <v>229</v>
      </c>
      <c r="N465" t="s">
        <v>702</v>
      </c>
    </row>
    <row r="466" spans="1:14" ht="12.75">
      <c r="A466">
        <v>146958</v>
      </c>
      <c r="B466" s="1">
        <v>38881.85994212963</v>
      </c>
      <c r="C466" s="1">
        <v>38882.857303240744</v>
      </c>
      <c r="D466" t="s">
        <v>212</v>
      </c>
      <c r="E466" t="s">
        <v>213</v>
      </c>
      <c r="F466" t="s">
        <v>214</v>
      </c>
      <c r="G466" t="s">
        <v>79</v>
      </c>
      <c r="H466" t="s">
        <v>226</v>
      </c>
      <c r="I466" t="s">
        <v>216</v>
      </c>
      <c r="J466" t="s">
        <v>227</v>
      </c>
      <c r="K466" t="s">
        <v>218</v>
      </c>
      <c r="L466" t="s">
        <v>229</v>
      </c>
      <c r="M466" t="s">
        <v>443</v>
      </c>
      <c r="N466" t="s">
        <v>703</v>
      </c>
    </row>
    <row r="467" spans="1:14" ht="12.75">
      <c r="A467">
        <v>146961</v>
      </c>
      <c r="B467" s="1">
        <v>38881.89994212963</v>
      </c>
      <c r="C467" s="1">
        <v>38881.90826388889</v>
      </c>
      <c r="D467" t="s">
        <v>328</v>
      </c>
      <c r="E467" t="s">
        <v>213</v>
      </c>
      <c r="F467" t="s">
        <v>214</v>
      </c>
      <c r="G467" t="s">
        <v>88</v>
      </c>
      <c r="H467" t="s">
        <v>226</v>
      </c>
      <c r="I467" t="s">
        <v>216</v>
      </c>
      <c r="J467" t="s">
        <v>227</v>
      </c>
      <c r="K467">
        <v>1</v>
      </c>
      <c r="L467" t="s">
        <v>229</v>
      </c>
      <c r="N467" t="s">
        <v>704</v>
      </c>
    </row>
    <row r="468" spans="1:14" ht="12.75">
      <c r="A468">
        <v>146991</v>
      </c>
      <c r="B468" s="1">
        <v>38882.034791666665</v>
      </c>
      <c r="C468" s="1">
        <v>38882.48369212963</v>
      </c>
      <c r="D468" t="s">
        <v>328</v>
      </c>
      <c r="E468" t="s">
        <v>213</v>
      </c>
      <c r="F468" t="s">
        <v>214</v>
      </c>
      <c r="G468" t="s">
        <v>88</v>
      </c>
      <c r="H468" t="s">
        <v>226</v>
      </c>
      <c r="I468" t="s">
        <v>216</v>
      </c>
      <c r="J468" t="s">
        <v>227</v>
      </c>
      <c r="K468">
        <v>1</v>
      </c>
      <c r="L468" t="s">
        <v>229</v>
      </c>
      <c r="N468" t="s">
        <v>705</v>
      </c>
    </row>
    <row r="469" spans="1:14" ht="12.75">
      <c r="A469">
        <v>147082</v>
      </c>
      <c r="B469" s="1">
        <v>38882.52402777778</v>
      </c>
      <c r="C469" s="1">
        <v>38882.83146990741</v>
      </c>
      <c r="D469" t="s">
        <v>225</v>
      </c>
      <c r="E469" t="s">
        <v>253</v>
      </c>
      <c r="F469" t="s">
        <v>244</v>
      </c>
      <c r="G469" t="s">
        <v>69</v>
      </c>
      <c r="H469" t="s">
        <v>226</v>
      </c>
      <c r="I469" t="s">
        <v>216</v>
      </c>
      <c r="J469" t="s">
        <v>232</v>
      </c>
      <c r="K469">
        <v>1</v>
      </c>
      <c r="L469" t="s">
        <v>229</v>
      </c>
      <c r="N469" t="s">
        <v>706</v>
      </c>
    </row>
    <row r="470" spans="1:14" ht="12.75">
      <c r="A470">
        <v>147106</v>
      </c>
      <c r="B470" s="1">
        <v>38882.6375462963</v>
      </c>
      <c r="C470" s="1">
        <v>38882.6375462963</v>
      </c>
      <c r="D470" t="s">
        <v>212</v>
      </c>
      <c r="E470" t="s">
        <v>213</v>
      </c>
      <c r="F470" t="s">
        <v>214</v>
      </c>
      <c r="G470" t="s">
        <v>66</v>
      </c>
      <c r="H470" t="s">
        <v>223</v>
      </c>
      <c r="I470" t="s">
        <v>216</v>
      </c>
      <c r="J470" t="s">
        <v>227</v>
      </c>
      <c r="K470">
        <v>1</v>
      </c>
      <c r="L470" t="s">
        <v>219</v>
      </c>
      <c r="N470" t="s">
        <v>707</v>
      </c>
    </row>
    <row r="471" spans="1:14" ht="12.75">
      <c r="A471">
        <v>147135</v>
      </c>
      <c r="B471" s="1">
        <v>38882.77769675926</v>
      </c>
      <c r="C471" s="1">
        <v>38888.51107638889</v>
      </c>
      <c r="D471" t="s">
        <v>212</v>
      </c>
      <c r="E471" t="s">
        <v>213</v>
      </c>
      <c r="F471" t="s">
        <v>214</v>
      </c>
      <c r="G471" t="s">
        <v>70</v>
      </c>
      <c r="H471" t="s">
        <v>215</v>
      </c>
      <c r="I471" t="s">
        <v>216</v>
      </c>
      <c r="J471" t="s">
        <v>232</v>
      </c>
      <c r="K471" t="s">
        <v>218</v>
      </c>
      <c r="L471" t="s">
        <v>219</v>
      </c>
      <c r="N471" t="s">
        <v>708</v>
      </c>
    </row>
    <row r="472" spans="1:14" ht="12.75">
      <c r="A472">
        <v>147141</v>
      </c>
      <c r="B472" s="1">
        <v>38882.79834490741</v>
      </c>
      <c r="C472" s="1">
        <v>38901.565625</v>
      </c>
      <c r="D472" t="s">
        <v>225</v>
      </c>
      <c r="E472" t="s">
        <v>258</v>
      </c>
      <c r="F472" t="s">
        <v>244</v>
      </c>
      <c r="G472" t="s">
        <v>78</v>
      </c>
      <c r="H472" t="s">
        <v>215</v>
      </c>
      <c r="I472" t="s">
        <v>216</v>
      </c>
      <c r="J472" t="s">
        <v>232</v>
      </c>
      <c r="K472">
        <v>1</v>
      </c>
      <c r="L472" t="s">
        <v>229</v>
      </c>
      <c r="N472" t="s">
        <v>709</v>
      </c>
    </row>
    <row r="473" spans="1:14" ht="12.75">
      <c r="A473">
        <v>147144</v>
      </c>
      <c r="B473" s="1">
        <v>38882.80335648148</v>
      </c>
      <c r="C473" s="1">
        <v>38895.64229166666</v>
      </c>
      <c r="D473" t="s">
        <v>225</v>
      </c>
      <c r="E473" t="s">
        <v>258</v>
      </c>
      <c r="F473" t="s">
        <v>244</v>
      </c>
      <c r="G473" t="s">
        <v>78</v>
      </c>
      <c r="H473" t="s">
        <v>223</v>
      </c>
      <c r="I473" t="s">
        <v>216</v>
      </c>
      <c r="J473" t="s">
        <v>232</v>
      </c>
      <c r="K473">
        <v>1</v>
      </c>
      <c r="L473" t="s">
        <v>229</v>
      </c>
      <c r="N473" t="s">
        <v>710</v>
      </c>
    </row>
    <row r="474" spans="1:14" ht="12.75">
      <c r="A474">
        <v>147147</v>
      </c>
      <c r="B474" s="1">
        <v>38882.80751157407</v>
      </c>
      <c r="C474" s="1">
        <v>38895.64267361111</v>
      </c>
      <c r="D474" t="s">
        <v>225</v>
      </c>
      <c r="E474" t="s">
        <v>253</v>
      </c>
      <c r="F474" t="s">
        <v>244</v>
      </c>
      <c r="G474" t="s">
        <v>78</v>
      </c>
      <c r="H474" t="s">
        <v>223</v>
      </c>
      <c r="I474" t="s">
        <v>216</v>
      </c>
      <c r="J474" t="s">
        <v>232</v>
      </c>
      <c r="K474">
        <v>1</v>
      </c>
      <c r="L474" t="s">
        <v>229</v>
      </c>
      <c r="N474" t="s">
        <v>711</v>
      </c>
    </row>
    <row r="475" spans="1:14" ht="12.75">
      <c r="A475">
        <v>147148</v>
      </c>
      <c r="B475" s="1">
        <v>38882.815347222226</v>
      </c>
      <c r="C475" s="1">
        <v>38895.788402777776</v>
      </c>
      <c r="D475" t="s">
        <v>225</v>
      </c>
      <c r="E475" t="s">
        <v>258</v>
      </c>
      <c r="F475" t="s">
        <v>244</v>
      </c>
      <c r="G475" t="s">
        <v>70</v>
      </c>
      <c r="H475" t="s">
        <v>226</v>
      </c>
      <c r="I475" t="s">
        <v>216</v>
      </c>
      <c r="J475" t="s">
        <v>232</v>
      </c>
      <c r="K475">
        <v>1</v>
      </c>
      <c r="L475" t="s">
        <v>229</v>
      </c>
      <c r="N475" t="s">
        <v>712</v>
      </c>
    </row>
    <row r="476" spans="1:14" ht="12.75">
      <c r="A476">
        <v>147149</v>
      </c>
      <c r="B476" s="1">
        <v>38882.81611111111</v>
      </c>
      <c r="C476" s="1">
        <v>38895.807905092595</v>
      </c>
      <c r="D476" t="s">
        <v>225</v>
      </c>
      <c r="E476" t="s">
        <v>258</v>
      </c>
      <c r="F476" t="s">
        <v>244</v>
      </c>
      <c r="G476" t="s">
        <v>70</v>
      </c>
      <c r="H476" t="s">
        <v>226</v>
      </c>
      <c r="I476" t="s">
        <v>216</v>
      </c>
      <c r="J476" t="s">
        <v>232</v>
      </c>
      <c r="K476">
        <v>1</v>
      </c>
      <c r="L476" t="s">
        <v>229</v>
      </c>
      <c r="N476" t="s">
        <v>713</v>
      </c>
    </row>
    <row r="477" spans="1:14" ht="12.75">
      <c r="A477">
        <v>147150</v>
      </c>
      <c r="B477" s="1">
        <v>38882.81662037037</v>
      </c>
      <c r="C477" s="1">
        <v>38904.32241898148</v>
      </c>
      <c r="D477" t="s">
        <v>225</v>
      </c>
      <c r="E477" t="s">
        <v>253</v>
      </c>
      <c r="F477" t="s">
        <v>244</v>
      </c>
      <c r="G477" t="s">
        <v>70</v>
      </c>
      <c r="H477" t="s">
        <v>215</v>
      </c>
      <c r="I477" t="s">
        <v>216</v>
      </c>
      <c r="J477" t="s">
        <v>232</v>
      </c>
      <c r="K477">
        <v>1</v>
      </c>
      <c r="L477" t="s">
        <v>229</v>
      </c>
      <c r="N477" t="s">
        <v>714</v>
      </c>
    </row>
    <row r="478" spans="1:14" ht="12.75">
      <c r="A478">
        <v>147151</v>
      </c>
      <c r="B478" s="1">
        <v>38882.81700231481</v>
      </c>
      <c r="C478" s="1">
        <v>38890.629594907405</v>
      </c>
      <c r="D478" t="s">
        <v>225</v>
      </c>
      <c r="E478" t="s">
        <v>253</v>
      </c>
      <c r="F478" t="s">
        <v>244</v>
      </c>
      <c r="G478" t="s">
        <v>70</v>
      </c>
      <c r="H478" t="s">
        <v>223</v>
      </c>
      <c r="I478" t="s">
        <v>216</v>
      </c>
      <c r="J478" t="s">
        <v>232</v>
      </c>
      <c r="K478">
        <v>1</v>
      </c>
      <c r="L478" t="s">
        <v>229</v>
      </c>
      <c r="N478" t="s">
        <v>715</v>
      </c>
    </row>
    <row r="479" spans="1:14" ht="12.75">
      <c r="A479">
        <v>147152</v>
      </c>
      <c r="B479" s="1">
        <v>38882.81787037037</v>
      </c>
      <c r="C479" s="1">
        <v>38905.591574074075</v>
      </c>
      <c r="D479" t="s">
        <v>225</v>
      </c>
      <c r="E479" t="s">
        <v>258</v>
      </c>
      <c r="F479" t="s">
        <v>244</v>
      </c>
      <c r="G479" t="s">
        <v>70</v>
      </c>
      <c r="H479" t="s">
        <v>215</v>
      </c>
      <c r="I479" t="s">
        <v>216</v>
      </c>
      <c r="J479" t="s">
        <v>232</v>
      </c>
      <c r="K479">
        <v>1</v>
      </c>
      <c r="L479" t="s">
        <v>229</v>
      </c>
      <c r="N479" t="s">
        <v>716</v>
      </c>
    </row>
    <row r="480" spans="1:14" ht="12.75">
      <c r="A480">
        <v>147153</v>
      </c>
      <c r="B480" s="1">
        <v>38882.81836805555</v>
      </c>
      <c r="C480" s="1">
        <v>38883.72804398148</v>
      </c>
      <c r="D480" t="s">
        <v>225</v>
      </c>
      <c r="E480" t="s">
        <v>258</v>
      </c>
      <c r="F480" t="s">
        <v>244</v>
      </c>
      <c r="G480" t="s">
        <v>70</v>
      </c>
      <c r="H480" t="s">
        <v>223</v>
      </c>
      <c r="I480" t="s">
        <v>216</v>
      </c>
      <c r="J480" t="s">
        <v>232</v>
      </c>
      <c r="K480">
        <v>1</v>
      </c>
      <c r="L480" t="s">
        <v>229</v>
      </c>
      <c r="N480" t="s">
        <v>717</v>
      </c>
    </row>
    <row r="481" spans="1:14" ht="12.75">
      <c r="A481">
        <v>147154</v>
      </c>
      <c r="B481" s="1">
        <v>38882.81957175926</v>
      </c>
      <c r="C481" s="1">
        <v>38883.72851851852</v>
      </c>
      <c r="D481" t="s">
        <v>225</v>
      </c>
      <c r="E481" t="s">
        <v>258</v>
      </c>
      <c r="F481" t="s">
        <v>244</v>
      </c>
      <c r="G481" t="s">
        <v>70</v>
      </c>
      <c r="H481" t="s">
        <v>223</v>
      </c>
      <c r="I481" t="s">
        <v>216</v>
      </c>
      <c r="J481" t="s">
        <v>232</v>
      </c>
      <c r="K481">
        <v>1</v>
      </c>
      <c r="L481" t="s">
        <v>229</v>
      </c>
      <c r="N481" t="s">
        <v>718</v>
      </c>
    </row>
    <row r="482" spans="1:14" ht="12.75">
      <c r="A482">
        <v>147155</v>
      </c>
      <c r="B482" s="1">
        <v>38882.81994212963</v>
      </c>
      <c r="C482" s="1">
        <v>38883.72869212963</v>
      </c>
      <c r="D482" t="s">
        <v>225</v>
      </c>
      <c r="E482" t="s">
        <v>258</v>
      </c>
      <c r="F482" t="s">
        <v>244</v>
      </c>
      <c r="G482" t="s">
        <v>70</v>
      </c>
      <c r="H482" t="s">
        <v>223</v>
      </c>
      <c r="I482" t="s">
        <v>216</v>
      </c>
      <c r="J482" t="s">
        <v>232</v>
      </c>
      <c r="K482">
        <v>1</v>
      </c>
      <c r="L482" t="s">
        <v>229</v>
      </c>
      <c r="N482" t="s">
        <v>719</v>
      </c>
    </row>
    <row r="483" spans="1:14" ht="12.75">
      <c r="A483">
        <v>147156</v>
      </c>
      <c r="B483" s="1">
        <v>38882.820972222224</v>
      </c>
      <c r="C483" s="1">
        <v>38903.481620370374</v>
      </c>
      <c r="D483" t="s">
        <v>225</v>
      </c>
      <c r="E483" t="s">
        <v>253</v>
      </c>
      <c r="F483" t="s">
        <v>244</v>
      </c>
      <c r="G483" t="s">
        <v>70</v>
      </c>
      <c r="H483" t="s">
        <v>215</v>
      </c>
      <c r="I483" t="s">
        <v>216</v>
      </c>
      <c r="J483" t="s">
        <v>232</v>
      </c>
      <c r="K483">
        <v>1</v>
      </c>
      <c r="L483" t="s">
        <v>229</v>
      </c>
      <c r="N483" t="s">
        <v>720</v>
      </c>
    </row>
    <row r="484" spans="1:14" ht="12.75">
      <c r="A484">
        <v>147157</v>
      </c>
      <c r="B484" s="1">
        <v>38882.821875</v>
      </c>
      <c r="C484" s="1">
        <v>38883.729363425926</v>
      </c>
      <c r="D484" t="s">
        <v>225</v>
      </c>
      <c r="E484" t="s">
        <v>253</v>
      </c>
      <c r="F484" t="s">
        <v>244</v>
      </c>
      <c r="G484" t="s">
        <v>70</v>
      </c>
      <c r="H484" t="s">
        <v>223</v>
      </c>
      <c r="I484" t="s">
        <v>216</v>
      </c>
      <c r="J484" t="s">
        <v>232</v>
      </c>
      <c r="K484">
        <v>1</v>
      </c>
      <c r="L484" t="s">
        <v>229</v>
      </c>
      <c r="N484" t="s">
        <v>721</v>
      </c>
    </row>
    <row r="485" spans="1:14" ht="12.75">
      <c r="A485">
        <v>147158</v>
      </c>
      <c r="B485" s="1">
        <v>38882.82237268519</v>
      </c>
      <c r="C485" s="1">
        <v>38883.729525462964</v>
      </c>
      <c r="D485" t="s">
        <v>225</v>
      </c>
      <c r="E485" t="s">
        <v>253</v>
      </c>
      <c r="F485" t="s">
        <v>244</v>
      </c>
      <c r="G485" t="s">
        <v>70</v>
      </c>
      <c r="H485" t="s">
        <v>223</v>
      </c>
      <c r="I485" t="s">
        <v>216</v>
      </c>
      <c r="J485" t="s">
        <v>232</v>
      </c>
      <c r="K485">
        <v>1</v>
      </c>
      <c r="L485" t="s">
        <v>229</v>
      </c>
      <c r="N485" t="s">
        <v>722</v>
      </c>
    </row>
    <row r="486" spans="1:14" ht="12.75">
      <c r="A486">
        <v>147161</v>
      </c>
      <c r="B486" s="1">
        <v>38882.82344907407</v>
      </c>
      <c r="C486" s="1">
        <v>38902.92471064815</v>
      </c>
      <c r="D486" t="s">
        <v>225</v>
      </c>
      <c r="E486" t="s">
        <v>258</v>
      </c>
      <c r="F486" t="s">
        <v>244</v>
      </c>
      <c r="G486" t="s">
        <v>70</v>
      </c>
      <c r="H486" t="s">
        <v>226</v>
      </c>
      <c r="I486" t="s">
        <v>216</v>
      </c>
      <c r="J486" t="s">
        <v>232</v>
      </c>
      <c r="K486">
        <v>1</v>
      </c>
      <c r="L486" t="s">
        <v>229</v>
      </c>
      <c r="N486" t="s">
        <v>723</v>
      </c>
    </row>
    <row r="487" spans="1:14" ht="12.75">
      <c r="A487">
        <v>147162</v>
      </c>
      <c r="B487" s="1">
        <v>38882.823912037034</v>
      </c>
      <c r="C487" s="1">
        <v>38902.92548611111</v>
      </c>
      <c r="D487" t="s">
        <v>225</v>
      </c>
      <c r="E487" t="s">
        <v>253</v>
      </c>
      <c r="F487" t="s">
        <v>244</v>
      </c>
      <c r="G487" t="s">
        <v>70</v>
      </c>
      <c r="H487" t="s">
        <v>226</v>
      </c>
      <c r="I487" t="s">
        <v>216</v>
      </c>
      <c r="J487" t="s">
        <v>232</v>
      </c>
      <c r="K487">
        <v>1</v>
      </c>
      <c r="L487" t="s">
        <v>229</v>
      </c>
      <c r="N487" t="s">
        <v>724</v>
      </c>
    </row>
    <row r="488" spans="1:14" ht="12.75">
      <c r="A488">
        <v>147163</v>
      </c>
      <c r="B488" s="1">
        <v>38882.82478009259</v>
      </c>
      <c r="C488" s="1">
        <v>38903.461481481485</v>
      </c>
      <c r="D488" t="s">
        <v>225</v>
      </c>
      <c r="E488" t="s">
        <v>258</v>
      </c>
      <c r="F488" t="s">
        <v>244</v>
      </c>
      <c r="G488" t="s">
        <v>70</v>
      </c>
      <c r="H488" t="s">
        <v>226</v>
      </c>
      <c r="I488" t="s">
        <v>216</v>
      </c>
      <c r="J488" t="s">
        <v>232</v>
      </c>
      <c r="K488">
        <v>1</v>
      </c>
      <c r="L488" t="s">
        <v>229</v>
      </c>
      <c r="N488" t="s">
        <v>725</v>
      </c>
    </row>
    <row r="489" spans="1:14" ht="12.75">
      <c r="A489">
        <v>147164</v>
      </c>
      <c r="B489" s="1">
        <v>38882.82616898148</v>
      </c>
      <c r="C489" s="1">
        <v>38898.428298611114</v>
      </c>
      <c r="D489" t="s">
        <v>225</v>
      </c>
      <c r="E489" t="s">
        <v>253</v>
      </c>
      <c r="F489" t="s">
        <v>244</v>
      </c>
      <c r="G489" t="s">
        <v>70</v>
      </c>
      <c r="H489" t="s">
        <v>215</v>
      </c>
      <c r="I489" t="s">
        <v>216</v>
      </c>
      <c r="J489" t="s">
        <v>232</v>
      </c>
      <c r="K489">
        <v>1</v>
      </c>
      <c r="L489" t="s">
        <v>229</v>
      </c>
      <c r="N489" t="s">
        <v>726</v>
      </c>
    </row>
    <row r="490" spans="1:14" ht="12.75">
      <c r="A490">
        <v>147165</v>
      </c>
      <c r="B490" s="1">
        <v>38882.82806712963</v>
      </c>
      <c r="C490" s="1">
        <v>38905.47622685185</v>
      </c>
      <c r="D490" t="s">
        <v>225</v>
      </c>
      <c r="E490" t="s">
        <v>253</v>
      </c>
      <c r="F490" t="s">
        <v>244</v>
      </c>
      <c r="G490" t="s">
        <v>97</v>
      </c>
      <c r="H490" t="s">
        <v>215</v>
      </c>
      <c r="I490" t="s">
        <v>216</v>
      </c>
      <c r="J490" t="s">
        <v>232</v>
      </c>
      <c r="K490">
        <v>1</v>
      </c>
      <c r="L490" t="s">
        <v>229</v>
      </c>
      <c r="N490" t="s">
        <v>727</v>
      </c>
    </row>
    <row r="491" spans="1:14" ht="12.75">
      <c r="A491">
        <v>147166</v>
      </c>
      <c r="B491" s="1">
        <v>38882.83002314815</v>
      </c>
      <c r="C491" s="1">
        <v>38903.47592592592</v>
      </c>
      <c r="D491" t="s">
        <v>225</v>
      </c>
      <c r="E491" t="s">
        <v>258</v>
      </c>
      <c r="F491" t="s">
        <v>244</v>
      </c>
      <c r="G491" t="s">
        <v>78</v>
      </c>
      <c r="H491" t="s">
        <v>223</v>
      </c>
      <c r="I491" t="s">
        <v>216</v>
      </c>
      <c r="J491" t="s">
        <v>232</v>
      </c>
      <c r="K491">
        <v>1</v>
      </c>
      <c r="L491" t="s">
        <v>229</v>
      </c>
      <c r="N491" t="s">
        <v>728</v>
      </c>
    </row>
    <row r="492" spans="1:14" ht="12.75">
      <c r="A492">
        <v>147167</v>
      </c>
      <c r="B492" s="1">
        <v>38882.83255787037</v>
      </c>
      <c r="C492" s="1">
        <v>38903.474016203705</v>
      </c>
      <c r="D492" t="s">
        <v>225</v>
      </c>
      <c r="E492" t="s">
        <v>258</v>
      </c>
      <c r="F492" t="s">
        <v>244</v>
      </c>
      <c r="G492" t="s">
        <v>78</v>
      </c>
      <c r="H492" t="s">
        <v>223</v>
      </c>
      <c r="I492" t="s">
        <v>216</v>
      </c>
      <c r="J492" t="s">
        <v>232</v>
      </c>
      <c r="K492">
        <v>1</v>
      </c>
      <c r="L492" t="s">
        <v>229</v>
      </c>
      <c r="N492" t="s">
        <v>729</v>
      </c>
    </row>
    <row r="493" spans="1:14" ht="12.75">
      <c r="A493">
        <v>147169</v>
      </c>
      <c r="B493" s="1">
        <v>38882.83336805556</v>
      </c>
      <c r="C493" s="1">
        <v>38903.47524305555</v>
      </c>
      <c r="D493" t="s">
        <v>225</v>
      </c>
      <c r="E493" t="s">
        <v>253</v>
      </c>
      <c r="F493" t="s">
        <v>244</v>
      </c>
      <c r="G493" t="s">
        <v>78</v>
      </c>
      <c r="H493" t="s">
        <v>223</v>
      </c>
      <c r="I493" t="s">
        <v>216</v>
      </c>
      <c r="J493" t="s">
        <v>232</v>
      </c>
      <c r="K493">
        <v>1</v>
      </c>
      <c r="L493" t="s">
        <v>229</v>
      </c>
      <c r="N493" t="s">
        <v>730</v>
      </c>
    </row>
    <row r="494" spans="1:14" ht="12.75">
      <c r="A494">
        <v>147171</v>
      </c>
      <c r="B494" s="1">
        <v>38882.85167824074</v>
      </c>
      <c r="C494" s="1">
        <v>38883.73520833333</v>
      </c>
      <c r="D494" t="s">
        <v>225</v>
      </c>
      <c r="E494" t="s">
        <v>258</v>
      </c>
      <c r="F494" t="s">
        <v>244</v>
      </c>
      <c r="G494" t="s">
        <v>70</v>
      </c>
      <c r="H494" t="s">
        <v>223</v>
      </c>
      <c r="I494" t="s">
        <v>216</v>
      </c>
      <c r="J494" t="s">
        <v>232</v>
      </c>
      <c r="K494">
        <v>1</v>
      </c>
      <c r="L494" t="s">
        <v>229</v>
      </c>
      <c r="N494" t="s">
        <v>731</v>
      </c>
    </row>
    <row r="495" spans="1:14" ht="12.75">
      <c r="A495">
        <v>147172</v>
      </c>
      <c r="B495" s="1">
        <v>38882.85258101852</v>
      </c>
      <c r="C495" s="1">
        <v>38883.735671296294</v>
      </c>
      <c r="D495" t="s">
        <v>225</v>
      </c>
      <c r="E495" t="s">
        <v>258</v>
      </c>
      <c r="F495" t="s">
        <v>244</v>
      </c>
      <c r="G495" t="s">
        <v>70</v>
      </c>
      <c r="H495" t="s">
        <v>223</v>
      </c>
      <c r="I495" t="s">
        <v>216</v>
      </c>
      <c r="J495" t="s">
        <v>232</v>
      </c>
      <c r="K495">
        <v>1</v>
      </c>
      <c r="L495" t="s">
        <v>229</v>
      </c>
      <c r="N495" t="s">
        <v>732</v>
      </c>
    </row>
    <row r="496" spans="1:14" ht="12.75">
      <c r="A496">
        <v>147173</v>
      </c>
      <c r="B496" s="1">
        <v>38882.85296296296</v>
      </c>
      <c r="C496" s="1">
        <v>38883.73583333333</v>
      </c>
      <c r="D496" t="s">
        <v>225</v>
      </c>
      <c r="E496" t="s">
        <v>253</v>
      </c>
      <c r="F496" t="s">
        <v>244</v>
      </c>
      <c r="G496" t="s">
        <v>70</v>
      </c>
      <c r="H496" t="s">
        <v>223</v>
      </c>
      <c r="I496" t="s">
        <v>216</v>
      </c>
      <c r="J496" t="s">
        <v>232</v>
      </c>
      <c r="K496">
        <v>1</v>
      </c>
      <c r="L496" t="s">
        <v>229</v>
      </c>
      <c r="N496" t="s">
        <v>733</v>
      </c>
    </row>
    <row r="497" spans="1:14" ht="12.75">
      <c r="A497">
        <v>147174</v>
      </c>
      <c r="B497" s="1">
        <v>38882.854675925926</v>
      </c>
      <c r="C497" s="1">
        <v>38883.73604166666</v>
      </c>
      <c r="D497" t="s">
        <v>225</v>
      </c>
      <c r="E497" t="s">
        <v>253</v>
      </c>
      <c r="F497" t="s">
        <v>244</v>
      </c>
      <c r="G497" t="s">
        <v>70</v>
      </c>
      <c r="H497" t="s">
        <v>223</v>
      </c>
      <c r="I497" t="s">
        <v>216</v>
      </c>
      <c r="J497" t="s">
        <v>232</v>
      </c>
      <c r="K497">
        <v>1</v>
      </c>
      <c r="L497" t="s">
        <v>229</v>
      </c>
      <c r="N497" t="s">
        <v>734</v>
      </c>
    </row>
    <row r="498" spans="1:14" ht="12.75">
      <c r="A498">
        <v>147176</v>
      </c>
      <c r="B498" s="1">
        <v>38882.85539351852</v>
      </c>
      <c r="C498" s="1">
        <v>38883.73619212963</v>
      </c>
      <c r="D498" t="s">
        <v>225</v>
      </c>
      <c r="E498" t="s">
        <v>253</v>
      </c>
      <c r="F498" t="s">
        <v>244</v>
      </c>
      <c r="G498" t="s">
        <v>70</v>
      </c>
      <c r="H498" t="s">
        <v>223</v>
      </c>
      <c r="I498" t="s">
        <v>216</v>
      </c>
      <c r="J498" t="s">
        <v>232</v>
      </c>
      <c r="K498">
        <v>1</v>
      </c>
      <c r="L498" t="s">
        <v>229</v>
      </c>
      <c r="N498" t="s">
        <v>735</v>
      </c>
    </row>
    <row r="499" spans="1:14" ht="12.75">
      <c r="A499">
        <v>147177</v>
      </c>
      <c r="B499" s="1">
        <v>38882.85601851852</v>
      </c>
      <c r="C499" s="1">
        <v>38883.73672453704</v>
      </c>
      <c r="D499" t="s">
        <v>225</v>
      </c>
      <c r="E499" t="s">
        <v>253</v>
      </c>
      <c r="F499" t="s">
        <v>244</v>
      </c>
      <c r="G499" t="s">
        <v>70</v>
      </c>
      <c r="H499" t="s">
        <v>223</v>
      </c>
      <c r="I499" t="s">
        <v>216</v>
      </c>
      <c r="J499" t="s">
        <v>232</v>
      </c>
      <c r="K499">
        <v>1</v>
      </c>
      <c r="L499" t="s">
        <v>229</v>
      </c>
      <c r="N499" t="s">
        <v>736</v>
      </c>
    </row>
    <row r="500" spans="1:14" ht="12.75">
      <c r="A500">
        <v>147178</v>
      </c>
      <c r="B500" s="1">
        <v>38882.856400462966</v>
      </c>
      <c r="C500" s="1">
        <v>38883.74065972222</v>
      </c>
      <c r="D500" t="s">
        <v>225</v>
      </c>
      <c r="E500" t="s">
        <v>253</v>
      </c>
      <c r="F500" t="s">
        <v>244</v>
      </c>
      <c r="G500" t="s">
        <v>70</v>
      </c>
      <c r="H500" t="s">
        <v>223</v>
      </c>
      <c r="I500" t="s">
        <v>216</v>
      </c>
      <c r="J500" t="s">
        <v>232</v>
      </c>
      <c r="K500">
        <v>1</v>
      </c>
      <c r="L500" t="s">
        <v>229</v>
      </c>
      <c r="N500" t="s">
        <v>737</v>
      </c>
    </row>
    <row r="501" spans="1:14" ht="12.75">
      <c r="A501">
        <v>147182</v>
      </c>
      <c r="B501" s="1">
        <v>38882.89806712963</v>
      </c>
      <c r="C501" s="1">
        <v>38904.80173611111</v>
      </c>
      <c r="D501" t="s">
        <v>225</v>
      </c>
      <c r="E501" t="s">
        <v>258</v>
      </c>
      <c r="F501" t="s">
        <v>244</v>
      </c>
      <c r="G501" t="s">
        <v>85</v>
      </c>
      <c r="H501" t="s">
        <v>226</v>
      </c>
      <c r="I501" t="s">
        <v>216</v>
      </c>
      <c r="J501" t="s">
        <v>232</v>
      </c>
      <c r="K501">
        <v>1</v>
      </c>
      <c r="L501" t="s">
        <v>229</v>
      </c>
      <c r="N501" t="s">
        <v>738</v>
      </c>
    </row>
    <row r="502" spans="1:14" ht="12.75">
      <c r="A502">
        <v>147183</v>
      </c>
      <c r="B502" s="1">
        <v>38882.89877314815</v>
      </c>
      <c r="C502" s="1">
        <v>38904.80472222222</v>
      </c>
      <c r="D502" t="s">
        <v>225</v>
      </c>
      <c r="E502" t="s">
        <v>258</v>
      </c>
      <c r="F502" t="s">
        <v>244</v>
      </c>
      <c r="G502" t="s">
        <v>85</v>
      </c>
      <c r="H502" t="s">
        <v>226</v>
      </c>
      <c r="I502" t="s">
        <v>216</v>
      </c>
      <c r="J502" t="s">
        <v>232</v>
      </c>
      <c r="K502">
        <v>1</v>
      </c>
      <c r="L502" t="s">
        <v>229</v>
      </c>
      <c r="N502" t="s">
        <v>739</v>
      </c>
    </row>
    <row r="503" spans="1:14" ht="12.75">
      <c r="A503">
        <v>147184</v>
      </c>
      <c r="B503" s="1">
        <v>38882.89988425926</v>
      </c>
      <c r="C503" s="1">
        <v>38904.7984375</v>
      </c>
      <c r="D503" t="s">
        <v>225</v>
      </c>
      <c r="E503" t="s">
        <v>258</v>
      </c>
      <c r="F503" t="s">
        <v>244</v>
      </c>
      <c r="G503" t="s">
        <v>85</v>
      </c>
      <c r="H503" t="s">
        <v>226</v>
      </c>
      <c r="I503" t="s">
        <v>216</v>
      </c>
      <c r="J503" t="s">
        <v>232</v>
      </c>
      <c r="K503">
        <v>1</v>
      </c>
      <c r="L503" t="s">
        <v>229</v>
      </c>
      <c r="N503" t="s">
        <v>740</v>
      </c>
    </row>
    <row r="504" spans="1:14" ht="12.75">
      <c r="A504">
        <v>147185</v>
      </c>
      <c r="B504" s="1">
        <v>38882.9002662037</v>
      </c>
      <c r="C504" s="1">
        <v>38904.79740740741</v>
      </c>
      <c r="D504" t="s">
        <v>225</v>
      </c>
      <c r="E504" t="s">
        <v>258</v>
      </c>
      <c r="F504" t="s">
        <v>244</v>
      </c>
      <c r="G504" t="s">
        <v>85</v>
      </c>
      <c r="H504" t="s">
        <v>226</v>
      </c>
      <c r="I504" t="s">
        <v>216</v>
      </c>
      <c r="J504" t="s">
        <v>232</v>
      </c>
      <c r="K504">
        <v>1</v>
      </c>
      <c r="L504" t="s">
        <v>229</v>
      </c>
      <c r="N504" t="s">
        <v>741</v>
      </c>
    </row>
    <row r="505" spans="1:14" ht="12.75">
      <c r="A505">
        <v>147186</v>
      </c>
      <c r="B505" s="1">
        <v>38882.90127314815</v>
      </c>
      <c r="C505" s="1">
        <v>38904.79141203704</v>
      </c>
      <c r="D505" t="s">
        <v>225</v>
      </c>
      <c r="E505" t="s">
        <v>253</v>
      </c>
      <c r="F505" t="s">
        <v>244</v>
      </c>
      <c r="G505" t="s">
        <v>85</v>
      </c>
      <c r="H505" t="s">
        <v>226</v>
      </c>
      <c r="I505" t="s">
        <v>216</v>
      </c>
      <c r="J505" t="s">
        <v>232</v>
      </c>
      <c r="K505">
        <v>1</v>
      </c>
      <c r="L505" t="s">
        <v>229</v>
      </c>
      <c r="N505" t="s">
        <v>742</v>
      </c>
    </row>
    <row r="506" spans="1:14" ht="12.75">
      <c r="A506">
        <v>147187</v>
      </c>
      <c r="B506" s="1">
        <v>38882.90138888889</v>
      </c>
      <c r="C506" s="1">
        <v>38904.78921296296</v>
      </c>
      <c r="D506" t="s">
        <v>225</v>
      </c>
      <c r="E506" t="s">
        <v>253</v>
      </c>
      <c r="F506" t="s">
        <v>244</v>
      </c>
      <c r="G506" t="s">
        <v>85</v>
      </c>
      <c r="H506" t="s">
        <v>226</v>
      </c>
      <c r="I506" t="s">
        <v>216</v>
      </c>
      <c r="J506" t="s">
        <v>232</v>
      </c>
      <c r="K506">
        <v>1</v>
      </c>
      <c r="L506" t="s">
        <v>229</v>
      </c>
      <c r="N506" t="s">
        <v>743</v>
      </c>
    </row>
    <row r="507" spans="1:14" ht="12.75">
      <c r="A507">
        <v>147188</v>
      </c>
      <c r="B507" s="1">
        <v>38882.90248842593</v>
      </c>
      <c r="C507" s="1">
        <v>38904.79503472222</v>
      </c>
      <c r="D507" t="s">
        <v>225</v>
      </c>
      <c r="E507" t="s">
        <v>253</v>
      </c>
      <c r="F507" t="s">
        <v>244</v>
      </c>
      <c r="G507" t="s">
        <v>85</v>
      </c>
      <c r="H507" t="s">
        <v>226</v>
      </c>
      <c r="I507" t="s">
        <v>216</v>
      </c>
      <c r="J507" t="s">
        <v>232</v>
      </c>
      <c r="K507">
        <v>1</v>
      </c>
      <c r="L507" t="s">
        <v>229</v>
      </c>
      <c r="N507" t="s">
        <v>744</v>
      </c>
    </row>
    <row r="508" spans="1:14" ht="12.75">
      <c r="A508">
        <v>147189</v>
      </c>
      <c r="B508" s="1">
        <v>38882.90325231481</v>
      </c>
      <c r="C508" s="1">
        <v>38887.790972222225</v>
      </c>
      <c r="D508" t="s">
        <v>225</v>
      </c>
      <c r="E508" t="s">
        <v>253</v>
      </c>
      <c r="F508" t="s">
        <v>244</v>
      </c>
      <c r="G508" t="s">
        <v>85</v>
      </c>
      <c r="H508" t="s">
        <v>215</v>
      </c>
      <c r="I508" t="s">
        <v>216</v>
      </c>
      <c r="J508" t="s">
        <v>232</v>
      </c>
      <c r="K508">
        <v>1</v>
      </c>
      <c r="L508" t="s">
        <v>229</v>
      </c>
      <c r="N508" t="s">
        <v>745</v>
      </c>
    </row>
    <row r="509" spans="1:14" ht="12.75">
      <c r="A509">
        <v>147191</v>
      </c>
      <c r="B509" s="1">
        <v>38882.90534722222</v>
      </c>
      <c r="C509" s="1">
        <v>38905.470659722225</v>
      </c>
      <c r="D509" t="s">
        <v>225</v>
      </c>
      <c r="E509" t="s">
        <v>253</v>
      </c>
      <c r="F509" t="s">
        <v>244</v>
      </c>
      <c r="G509" t="s">
        <v>95</v>
      </c>
      <c r="H509" t="s">
        <v>215</v>
      </c>
      <c r="I509" t="s">
        <v>216</v>
      </c>
      <c r="J509" t="s">
        <v>232</v>
      </c>
      <c r="K509">
        <v>1</v>
      </c>
      <c r="L509" t="s">
        <v>229</v>
      </c>
      <c r="N509" t="s">
        <v>746</v>
      </c>
    </row>
    <row r="510" spans="1:14" ht="12.75">
      <c r="A510">
        <v>147193</v>
      </c>
      <c r="B510" s="1">
        <v>38882.90640046296</v>
      </c>
      <c r="C510" s="1">
        <v>38905.470821759256</v>
      </c>
      <c r="D510" t="s">
        <v>225</v>
      </c>
      <c r="E510" t="s">
        <v>253</v>
      </c>
      <c r="F510" t="s">
        <v>244</v>
      </c>
      <c r="G510" t="s">
        <v>95</v>
      </c>
      <c r="H510" t="s">
        <v>215</v>
      </c>
      <c r="I510" t="s">
        <v>216</v>
      </c>
      <c r="J510" t="s">
        <v>232</v>
      </c>
      <c r="K510">
        <v>1</v>
      </c>
      <c r="L510" t="s">
        <v>229</v>
      </c>
      <c r="N510" t="s">
        <v>747</v>
      </c>
    </row>
    <row r="511" spans="1:14" ht="12.75">
      <c r="A511">
        <v>147194</v>
      </c>
      <c r="B511" s="1">
        <v>38882.9071412037</v>
      </c>
      <c r="C511" s="1">
        <v>38883.74349537037</v>
      </c>
      <c r="D511" t="s">
        <v>225</v>
      </c>
      <c r="E511" t="s">
        <v>253</v>
      </c>
      <c r="F511" t="s">
        <v>244</v>
      </c>
      <c r="G511" t="s">
        <v>95</v>
      </c>
      <c r="H511" t="s">
        <v>223</v>
      </c>
      <c r="I511" t="s">
        <v>216</v>
      </c>
      <c r="J511" t="s">
        <v>232</v>
      </c>
      <c r="K511">
        <v>1</v>
      </c>
      <c r="L511" t="s">
        <v>229</v>
      </c>
      <c r="N511" t="s">
        <v>748</v>
      </c>
    </row>
    <row r="512" spans="1:14" ht="12.75">
      <c r="A512">
        <v>147195</v>
      </c>
      <c r="B512" s="1">
        <v>38882.90951388889</v>
      </c>
      <c r="C512" s="1">
        <v>38905.52048611111</v>
      </c>
      <c r="D512" t="s">
        <v>225</v>
      </c>
      <c r="E512" t="s">
        <v>253</v>
      </c>
      <c r="F512" t="s">
        <v>244</v>
      </c>
      <c r="G512" t="s">
        <v>96</v>
      </c>
      <c r="H512" t="s">
        <v>215</v>
      </c>
      <c r="I512" t="s">
        <v>216</v>
      </c>
      <c r="J512" t="s">
        <v>232</v>
      </c>
      <c r="K512">
        <v>1</v>
      </c>
      <c r="L512" t="s">
        <v>229</v>
      </c>
      <c r="N512" t="s">
        <v>749</v>
      </c>
    </row>
    <row r="513" spans="1:14" ht="12.75">
      <c r="A513">
        <v>147196</v>
      </c>
      <c r="B513" s="1">
        <v>38882.91027777778</v>
      </c>
      <c r="C513" s="1">
        <v>38905.520590277774</v>
      </c>
      <c r="D513" t="s">
        <v>225</v>
      </c>
      <c r="E513" t="s">
        <v>253</v>
      </c>
      <c r="F513" t="s">
        <v>244</v>
      </c>
      <c r="G513" t="s">
        <v>96</v>
      </c>
      <c r="H513" t="s">
        <v>215</v>
      </c>
      <c r="I513" t="s">
        <v>216</v>
      </c>
      <c r="J513" t="s">
        <v>232</v>
      </c>
      <c r="K513">
        <v>1</v>
      </c>
      <c r="L513" t="s">
        <v>229</v>
      </c>
      <c r="N513" t="s">
        <v>750</v>
      </c>
    </row>
    <row r="514" spans="1:14" ht="12.75">
      <c r="A514">
        <v>147198</v>
      </c>
      <c r="B514" s="1">
        <v>38882.910775462966</v>
      </c>
      <c r="C514" s="1">
        <v>38905.52070601852</v>
      </c>
      <c r="D514" t="s">
        <v>225</v>
      </c>
      <c r="E514" t="s">
        <v>253</v>
      </c>
      <c r="F514" t="s">
        <v>244</v>
      </c>
      <c r="G514" t="s">
        <v>96</v>
      </c>
      <c r="H514" t="s">
        <v>215</v>
      </c>
      <c r="I514" t="s">
        <v>216</v>
      </c>
      <c r="J514" t="s">
        <v>232</v>
      </c>
      <c r="K514">
        <v>1</v>
      </c>
      <c r="L514" t="s">
        <v>229</v>
      </c>
      <c r="N514" t="s">
        <v>751</v>
      </c>
    </row>
    <row r="515" spans="1:14" ht="12.75">
      <c r="A515">
        <v>147322</v>
      </c>
      <c r="B515" s="1">
        <v>38883.519282407404</v>
      </c>
      <c r="C515" s="1">
        <v>38903.70123842593</v>
      </c>
      <c r="D515" t="s">
        <v>212</v>
      </c>
      <c r="E515" t="s">
        <v>213</v>
      </c>
      <c r="F515" t="s">
        <v>214</v>
      </c>
      <c r="G515" t="s">
        <v>92</v>
      </c>
      <c r="H515" t="s">
        <v>226</v>
      </c>
      <c r="I515" t="s">
        <v>216</v>
      </c>
      <c r="J515" t="s">
        <v>227</v>
      </c>
      <c r="K515">
        <v>1</v>
      </c>
      <c r="L515" t="s">
        <v>229</v>
      </c>
      <c r="N515" t="s">
        <v>752</v>
      </c>
    </row>
    <row r="516" spans="1:14" ht="12.75">
      <c r="A516">
        <v>147338</v>
      </c>
      <c r="B516" s="1">
        <v>38883.62252314815</v>
      </c>
      <c r="C516" s="1">
        <v>38883.651030092595</v>
      </c>
      <c r="D516" t="s">
        <v>212</v>
      </c>
      <c r="E516" t="s">
        <v>213</v>
      </c>
      <c r="F516" t="s">
        <v>214</v>
      </c>
      <c r="G516" t="s">
        <v>88</v>
      </c>
      <c r="H516" t="s">
        <v>226</v>
      </c>
      <c r="I516" t="s">
        <v>216</v>
      </c>
      <c r="J516" t="s">
        <v>227</v>
      </c>
      <c r="K516">
        <v>1</v>
      </c>
      <c r="L516" t="s">
        <v>229</v>
      </c>
      <c r="N516" t="s">
        <v>753</v>
      </c>
    </row>
    <row r="517" spans="1:14" ht="12.75">
      <c r="A517">
        <v>147344</v>
      </c>
      <c r="B517" s="1">
        <v>38883.62574074074</v>
      </c>
      <c r="C517" s="1">
        <v>38883.88416666666</v>
      </c>
      <c r="D517" t="s">
        <v>212</v>
      </c>
      <c r="E517" t="s">
        <v>213</v>
      </c>
      <c r="F517" t="s">
        <v>214</v>
      </c>
      <c r="G517" t="s">
        <v>76</v>
      </c>
      <c r="H517" t="s">
        <v>226</v>
      </c>
      <c r="I517" t="s">
        <v>216</v>
      </c>
      <c r="J517" t="s">
        <v>227</v>
      </c>
      <c r="K517">
        <v>1</v>
      </c>
      <c r="L517" t="s">
        <v>229</v>
      </c>
      <c r="N517" t="s">
        <v>754</v>
      </c>
    </row>
    <row r="518" spans="1:14" ht="12.75">
      <c r="A518">
        <v>147345</v>
      </c>
      <c r="B518" s="1">
        <v>38883.62693287037</v>
      </c>
      <c r="C518" s="1">
        <v>38884.59076388889</v>
      </c>
      <c r="D518" t="s">
        <v>212</v>
      </c>
      <c r="E518" t="s">
        <v>213</v>
      </c>
      <c r="F518" t="s">
        <v>214</v>
      </c>
      <c r="G518" t="s">
        <v>76</v>
      </c>
      <c r="H518" t="s">
        <v>226</v>
      </c>
      <c r="I518" t="s">
        <v>216</v>
      </c>
      <c r="J518" t="s">
        <v>227</v>
      </c>
      <c r="K518">
        <v>1</v>
      </c>
      <c r="L518" t="s">
        <v>229</v>
      </c>
      <c r="N518" t="s">
        <v>755</v>
      </c>
    </row>
    <row r="519" spans="1:14" ht="12.75">
      <c r="A519">
        <v>147349</v>
      </c>
      <c r="B519" s="1">
        <v>38883.66579861111</v>
      </c>
      <c r="C519" s="1">
        <v>38902.54107638889</v>
      </c>
      <c r="D519" t="s">
        <v>212</v>
      </c>
      <c r="E519" t="s">
        <v>213</v>
      </c>
      <c r="F519" t="s">
        <v>214</v>
      </c>
      <c r="G519" t="s">
        <v>69</v>
      </c>
      <c r="H519" t="s">
        <v>226</v>
      </c>
      <c r="I519" t="s">
        <v>216</v>
      </c>
      <c r="J519" t="s">
        <v>232</v>
      </c>
      <c r="K519">
        <v>1</v>
      </c>
      <c r="L519" t="s">
        <v>229</v>
      </c>
      <c r="N519" t="s">
        <v>756</v>
      </c>
    </row>
    <row r="520" spans="1:14" ht="12.75">
      <c r="A520">
        <v>147350</v>
      </c>
      <c r="B520" s="1">
        <v>38883.67627314815</v>
      </c>
      <c r="C520" s="1">
        <v>38883.88462962963</v>
      </c>
      <c r="D520" t="s">
        <v>212</v>
      </c>
      <c r="E520" t="s">
        <v>213</v>
      </c>
      <c r="F520" t="s">
        <v>214</v>
      </c>
      <c r="G520" t="s">
        <v>76</v>
      </c>
      <c r="H520" t="s">
        <v>226</v>
      </c>
      <c r="I520" t="s">
        <v>216</v>
      </c>
      <c r="J520" t="s">
        <v>227</v>
      </c>
      <c r="K520">
        <v>1</v>
      </c>
      <c r="L520" t="s">
        <v>229</v>
      </c>
      <c r="N520" t="s">
        <v>757</v>
      </c>
    </row>
    <row r="521" spans="1:14" ht="12.75">
      <c r="A521">
        <v>147351</v>
      </c>
      <c r="B521" s="1">
        <v>38883.67952546296</v>
      </c>
      <c r="C521" s="1">
        <v>38898.56964120371</v>
      </c>
      <c r="D521" t="s">
        <v>212</v>
      </c>
      <c r="E521" t="s">
        <v>253</v>
      </c>
      <c r="F521" t="s">
        <v>214</v>
      </c>
      <c r="G521" t="s">
        <v>90</v>
      </c>
      <c r="H521" t="s">
        <v>226</v>
      </c>
      <c r="I521" t="s">
        <v>216</v>
      </c>
      <c r="J521" t="s">
        <v>232</v>
      </c>
      <c r="K521">
        <v>1</v>
      </c>
      <c r="L521" t="s">
        <v>229</v>
      </c>
      <c r="N521" t="s">
        <v>758</v>
      </c>
    </row>
    <row r="522" spans="1:14" ht="12.75">
      <c r="A522">
        <v>147352</v>
      </c>
      <c r="B522" s="1">
        <v>38883.681967592594</v>
      </c>
      <c r="C522" s="1">
        <v>38883.681967592594</v>
      </c>
      <c r="D522" t="s">
        <v>212</v>
      </c>
      <c r="E522" t="s">
        <v>213</v>
      </c>
      <c r="F522" t="s">
        <v>214</v>
      </c>
      <c r="G522" t="s">
        <v>66</v>
      </c>
      <c r="H522" t="s">
        <v>223</v>
      </c>
      <c r="I522" t="s">
        <v>216</v>
      </c>
      <c r="J522" t="s">
        <v>227</v>
      </c>
      <c r="K522" t="s">
        <v>218</v>
      </c>
      <c r="L522" t="s">
        <v>219</v>
      </c>
      <c r="N522" t="s">
        <v>759</v>
      </c>
    </row>
    <row r="523" spans="1:14" ht="12.75">
      <c r="A523">
        <v>147354</v>
      </c>
      <c r="B523" s="1">
        <v>38883.68891203704</v>
      </c>
      <c r="C523" s="1">
        <v>38902.54211805556</v>
      </c>
      <c r="D523" t="s">
        <v>225</v>
      </c>
      <c r="E523" t="s">
        <v>258</v>
      </c>
      <c r="F523" t="s">
        <v>214</v>
      </c>
      <c r="G523" t="s">
        <v>77</v>
      </c>
      <c r="H523" t="s">
        <v>226</v>
      </c>
      <c r="I523" t="s">
        <v>216</v>
      </c>
      <c r="J523" t="s">
        <v>232</v>
      </c>
      <c r="K523">
        <v>1</v>
      </c>
      <c r="L523" t="s">
        <v>229</v>
      </c>
      <c r="N523" t="s">
        <v>760</v>
      </c>
    </row>
    <row r="524" spans="1:14" ht="12.75">
      <c r="A524">
        <v>147355</v>
      </c>
      <c r="B524" s="1">
        <v>38883.689571759256</v>
      </c>
      <c r="C524" s="1">
        <v>38883.88543981482</v>
      </c>
      <c r="D524" t="s">
        <v>212</v>
      </c>
      <c r="E524" t="s">
        <v>213</v>
      </c>
      <c r="F524" t="s">
        <v>214</v>
      </c>
      <c r="G524" t="s">
        <v>76</v>
      </c>
      <c r="H524" t="s">
        <v>226</v>
      </c>
      <c r="I524" t="s">
        <v>216</v>
      </c>
      <c r="J524" t="s">
        <v>227</v>
      </c>
      <c r="K524">
        <v>1</v>
      </c>
      <c r="L524" t="s">
        <v>229</v>
      </c>
      <c r="N524" t="s">
        <v>761</v>
      </c>
    </row>
    <row r="525" spans="1:14" ht="12.75">
      <c r="A525">
        <v>147356</v>
      </c>
      <c r="B525" s="1">
        <v>38883.69119212963</v>
      </c>
      <c r="C525" s="1">
        <v>38902.54241898148</v>
      </c>
      <c r="D525" t="s">
        <v>225</v>
      </c>
      <c r="E525" t="s">
        <v>258</v>
      </c>
      <c r="F525" t="s">
        <v>214</v>
      </c>
      <c r="G525" t="s">
        <v>70</v>
      </c>
      <c r="H525" t="s">
        <v>223</v>
      </c>
      <c r="I525" t="s">
        <v>216</v>
      </c>
      <c r="J525" t="s">
        <v>232</v>
      </c>
      <c r="K525">
        <v>1</v>
      </c>
      <c r="L525" t="s">
        <v>229</v>
      </c>
      <c r="N525" t="s">
        <v>762</v>
      </c>
    </row>
    <row r="526" spans="1:14" ht="12.75">
      <c r="A526">
        <v>147357</v>
      </c>
      <c r="B526" s="1">
        <v>38883.691296296296</v>
      </c>
      <c r="C526" s="1">
        <v>38883.691296296296</v>
      </c>
      <c r="D526" t="s">
        <v>212</v>
      </c>
      <c r="E526" t="s">
        <v>213</v>
      </c>
      <c r="F526" t="s">
        <v>214</v>
      </c>
      <c r="G526" t="s">
        <v>66</v>
      </c>
      <c r="H526" t="s">
        <v>223</v>
      </c>
      <c r="I526" t="s">
        <v>216</v>
      </c>
      <c r="J526" t="s">
        <v>227</v>
      </c>
      <c r="K526" t="s">
        <v>218</v>
      </c>
      <c r="L526" t="s">
        <v>219</v>
      </c>
      <c r="N526" t="s">
        <v>763</v>
      </c>
    </row>
    <row r="527" spans="1:14" ht="12.75">
      <c r="A527">
        <v>147367</v>
      </c>
      <c r="B527" s="1">
        <v>38883.724444444444</v>
      </c>
      <c r="C527" s="1">
        <v>38884.601273148146</v>
      </c>
      <c r="D527" t="s">
        <v>234</v>
      </c>
      <c r="E527" t="s">
        <v>213</v>
      </c>
      <c r="F527" t="s">
        <v>214</v>
      </c>
      <c r="G527" t="s">
        <v>76</v>
      </c>
      <c r="H527" t="s">
        <v>226</v>
      </c>
      <c r="I527" t="s">
        <v>216</v>
      </c>
      <c r="J527" t="s">
        <v>227</v>
      </c>
      <c r="K527">
        <v>1</v>
      </c>
      <c r="L527" t="s">
        <v>229</v>
      </c>
      <c r="N527" t="s">
        <v>764</v>
      </c>
    </row>
    <row r="528" spans="1:14" ht="12.75">
      <c r="A528">
        <v>147382</v>
      </c>
      <c r="B528" s="1">
        <v>38883.85359953704</v>
      </c>
      <c r="C528" s="1">
        <v>38883.85627314815</v>
      </c>
      <c r="D528" t="s">
        <v>234</v>
      </c>
      <c r="E528" t="s">
        <v>253</v>
      </c>
      <c r="F528" t="s">
        <v>244</v>
      </c>
      <c r="G528" t="s">
        <v>66</v>
      </c>
      <c r="H528" t="s">
        <v>223</v>
      </c>
      <c r="I528" t="s">
        <v>216</v>
      </c>
      <c r="J528" t="s">
        <v>227</v>
      </c>
      <c r="K528">
        <v>1</v>
      </c>
      <c r="L528" t="s">
        <v>219</v>
      </c>
      <c r="N528" t="s">
        <v>765</v>
      </c>
    </row>
    <row r="529" spans="1:14" ht="12.75">
      <c r="A529">
        <v>147388</v>
      </c>
      <c r="B529" s="1">
        <v>38883.89733796296</v>
      </c>
      <c r="C529" s="1">
        <v>38887.88863425926</v>
      </c>
      <c r="D529" t="s">
        <v>212</v>
      </c>
      <c r="E529" t="s">
        <v>213</v>
      </c>
      <c r="F529" t="s">
        <v>214</v>
      </c>
      <c r="G529" t="s">
        <v>67</v>
      </c>
      <c r="H529" t="s">
        <v>226</v>
      </c>
      <c r="I529" t="s">
        <v>216</v>
      </c>
      <c r="J529" t="s">
        <v>227</v>
      </c>
      <c r="K529" t="s">
        <v>218</v>
      </c>
      <c r="L529" t="s">
        <v>219</v>
      </c>
      <c r="M529" t="s">
        <v>766</v>
      </c>
      <c r="N529" t="s">
        <v>767</v>
      </c>
    </row>
    <row r="530" spans="1:14" ht="12.75">
      <c r="A530">
        <v>147431</v>
      </c>
      <c r="B530" s="1">
        <v>38884.39239583333</v>
      </c>
      <c r="C530" s="1">
        <v>38902.54298611111</v>
      </c>
      <c r="D530" t="s">
        <v>225</v>
      </c>
      <c r="E530" t="s">
        <v>258</v>
      </c>
      <c r="F530" t="s">
        <v>214</v>
      </c>
      <c r="G530" t="s">
        <v>77</v>
      </c>
      <c r="H530" t="s">
        <v>226</v>
      </c>
      <c r="I530" t="s">
        <v>216</v>
      </c>
      <c r="J530" t="s">
        <v>232</v>
      </c>
      <c r="K530">
        <v>1</v>
      </c>
      <c r="L530" t="s">
        <v>229</v>
      </c>
      <c r="N530" t="s">
        <v>768</v>
      </c>
    </row>
    <row r="531" spans="1:14" ht="12.75">
      <c r="A531">
        <v>147478</v>
      </c>
      <c r="B531" s="1">
        <v>38884.504745370374</v>
      </c>
      <c r="C531" s="1">
        <v>38884.507268518515</v>
      </c>
      <c r="D531" t="s">
        <v>212</v>
      </c>
      <c r="E531" t="s">
        <v>213</v>
      </c>
      <c r="F531" t="s">
        <v>214</v>
      </c>
      <c r="G531" t="s">
        <v>79</v>
      </c>
      <c r="H531" t="s">
        <v>226</v>
      </c>
      <c r="I531" t="s">
        <v>216</v>
      </c>
      <c r="J531" t="s">
        <v>227</v>
      </c>
      <c r="K531">
        <v>1</v>
      </c>
      <c r="L531" t="s">
        <v>229</v>
      </c>
      <c r="N531" t="s">
        <v>0</v>
      </c>
    </row>
    <row r="532" spans="1:14" ht="12.75">
      <c r="A532">
        <v>147487</v>
      </c>
      <c r="B532" s="1">
        <v>38884.558171296296</v>
      </c>
      <c r="C532" s="1">
        <v>38884.924155092594</v>
      </c>
      <c r="D532" t="s">
        <v>328</v>
      </c>
      <c r="E532" t="s">
        <v>213</v>
      </c>
      <c r="F532" t="s">
        <v>214</v>
      </c>
      <c r="G532" t="s">
        <v>67</v>
      </c>
      <c r="H532" t="s">
        <v>223</v>
      </c>
      <c r="I532" t="s">
        <v>216</v>
      </c>
      <c r="J532" t="s">
        <v>227</v>
      </c>
      <c r="K532" t="s">
        <v>218</v>
      </c>
      <c r="L532" t="s">
        <v>219</v>
      </c>
      <c r="N532" t="s">
        <v>1</v>
      </c>
    </row>
    <row r="533" spans="1:14" ht="12.75">
      <c r="A533">
        <v>147491</v>
      </c>
      <c r="B533" s="1">
        <v>38884.5802662037</v>
      </c>
      <c r="C533" s="1">
        <v>38884.922627314816</v>
      </c>
      <c r="D533" t="s">
        <v>212</v>
      </c>
      <c r="E533" t="s">
        <v>213</v>
      </c>
      <c r="F533" t="s">
        <v>214</v>
      </c>
      <c r="G533" t="s">
        <v>67</v>
      </c>
      <c r="H533" t="s">
        <v>223</v>
      </c>
      <c r="I533" t="s">
        <v>216</v>
      </c>
      <c r="J533" t="s">
        <v>227</v>
      </c>
      <c r="K533" t="s">
        <v>218</v>
      </c>
      <c r="L533" t="s">
        <v>219</v>
      </c>
      <c r="M533" t="s">
        <v>443</v>
      </c>
      <c r="N533" t="s">
        <v>2</v>
      </c>
    </row>
    <row r="534" spans="1:14" ht="12.75">
      <c r="A534">
        <v>147492</v>
      </c>
      <c r="B534" s="1">
        <v>38884.58263888889</v>
      </c>
      <c r="C534" s="1">
        <v>38891.7374537037</v>
      </c>
      <c r="D534" t="s">
        <v>212</v>
      </c>
      <c r="E534" t="s">
        <v>213</v>
      </c>
      <c r="F534" t="s">
        <v>214</v>
      </c>
      <c r="G534" t="s">
        <v>79</v>
      </c>
      <c r="H534" t="s">
        <v>223</v>
      </c>
      <c r="I534" t="s">
        <v>216</v>
      </c>
      <c r="J534" t="s">
        <v>227</v>
      </c>
      <c r="K534" t="s">
        <v>218</v>
      </c>
      <c r="L534" t="s">
        <v>219</v>
      </c>
      <c r="M534" t="s">
        <v>443</v>
      </c>
      <c r="N534" t="s">
        <v>3</v>
      </c>
    </row>
    <row r="535" spans="1:14" ht="12.75">
      <c r="A535">
        <v>147551</v>
      </c>
      <c r="B535" s="1">
        <v>38884.89974537037</v>
      </c>
      <c r="C535" s="1">
        <v>38884.92209490741</v>
      </c>
      <c r="D535" t="s">
        <v>212</v>
      </c>
      <c r="E535" t="s">
        <v>213</v>
      </c>
      <c r="F535" t="s">
        <v>214</v>
      </c>
      <c r="G535" t="s">
        <v>66</v>
      </c>
      <c r="H535" t="s">
        <v>226</v>
      </c>
      <c r="I535" t="s">
        <v>216</v>
      </c>
      <c r="J535" t="s">
        <v>227</v>
      </c>
      <c r="K535" t="s">
        <v>218</v>
      </c>
      <c r="L535" t="s">
        <v>219</v>
      </c>
      <c r="M535" t="s">
        <v>766</v>
      </c>
      <c r="N535" t="s">
        <v>3</v>
      </c>
    </row>
    <row r="536" spans="1:14" ht="12.75">
      <c r="A536">
        <v>147552</v>
      </c>
      <c r="B536" s="1">
        <v>38884.902037037034</v>
      </c>
      <c r="C536" s="1">
        <v>38884.902592592596</v>
      </c>
      <c r="D536" t="s">
        <v>212</v>
      </c>
      <c r="E536" t="s">
        <v>213</v>
      </c>
      <c r="F536" t="s">
        <v>214</v>
      </c>
      <c r="G536" t="s">
        <v>67</v>
      </c>
      <c r="H536" t="s">
        <v>223</v>
      </c>
      <c r="I536" t="s">
        <v>216</v>
      </c>
      <c r="J536" t="s">
        <v>227</v>
      </c>
      <c r="K536" t="s">
        <v>218</v>
      </c>
      <c r="L536" t="s">
        <v>219</v>
      </c>
      <c r="M536" t="s">
        <v>766</v>
      </c>
      <c r="N536" t="s">
        <v>4</v>
      </c>
    </row>
    <row r="537" spans="1:14" ht="12.75">
      <c r="A537">
        <v>147553</v>
      </c>
      <c r="B537" s="1">
        <v>38884.90861111111</v>
      </c>
      <c r="C537" s="1">
        <v>38884.90876157407</v>
      </c>
      <c r="D537" t="s">
        <v>212</v>
      </c>
      <c r="E537" t="s">
        <v>213</v>
      </c>
      <c r="F537" t="s">
        <v>214</v>
      </c>
      <c r="G537" t="s">
        <v>67</v>
      </c>
      <c r="H537" t="s">
        <v>223</v>
      </c>
      <c r="I537" t="s">
        <v>216</v>
      </c>
      <c r="J537" t="s">
        <v>227</v>
      </c>
      <c r="K537" t="s">
        <v>218</v>
      </c>
      <c r="L537" t="s">
        <v>219</v>
      </c>
      <c r="M537" t="s">
        <v>766</v>
      </c>
      <c r="N537" t="s">
        <v>5</v>
      </c>
    </row>
    <row r="538" spans="1:14" ht="12.75">
      <c r="A538">
        <v>147554</v>
      </c>
      <c r="B538" s="1">
        <v>38884.91024305556</v>
      </c>
      <c r="C538" s="1">
        <v>38884.911724537036</v>
      </c>
      <c r="D538" t="s">
        <v>212</v>
      </c>
      <c r="E538" t="s">
        <v>213</v>
      </c>
      <c r="F538" t="s">
        <v>214</v>
      </c>
      <c r="G538" t="s">
        <v>67</v>
      </c>
      <c r="H538" t="s">
        <v>223</v>
      </c>
      <c r="I538" t="s">
        <v>216</v>
      </c>
      <c r="J538" t="s">
        <v>227</v>
      </c>
      <c r="K538" t="s">
        <v>218</v>
      </c>
      <c r="L538" t="s">
        <v>219</v>
      </c>
      <c r="M538" t="s">
        <v>766</v>
      </c>
      <c r="N538" t="s">
        <v>6</v>
      </c>
    </row>
    <row r="539" spans="1:14" ht="12.75">
      <c r="A539">
        <v>147555</v>
      </c>
      <c r="B539" s="1">
        <v>38884.91270833334</v>
      </c>
      <c r="C539" s="1">
        <v>38884.91295138889</v>
      </c>
      <c r="D539" t="s">
        <v>212</v>
      </c>
      <c r="E539" t="s">
        <v>213</v>
      </c>
      <c r="F539" t="s">
        <v>214</v>
      </c>
      <c r="G539" t="s">
        <v>67</v>
      </c>
      <c r="H539" t="s">
        <v>223</v>
      </c>
      <c r="I539" t="s">
        <v>216</v>
      </c>
      <c r="J539" t="s">
        <v>227</v>
      </c>
      <c r="K539" t="s">
        <v>218</v>
      </c>
      <c r="L539" t="s">
        <v>219</v>
      </c>
      <c r="M539" t="s">
        <v>766</v>
      </c>
      <c r="N539" t="s">
        <v>7</v>
      </c>
    </row>
    <row r="540" spans="1:14" ht="12.75">
      <c r="A540">
        <v>147556</v>
      </c>
      <c r="B540" s="1">
        <v>38884.91412037037</v>
      </c>
      <c r="C540" s="1">
        <v>38884.91447916667</v>
      </c>
      <c r="D540" t="s">
        <v>212</v>
      </c>
      <c r="E540" t="s">
        <v>213</v>
      </c>
      <c r="F540" t="s">
        <v>214</v>
      </c>
      <c r="G540" t="s">
        <v>67</v>
      </c>
      <c r="H540" t="s">
        <v>223</v>
      </c>
      <c r="I540" t="s">
        <v>216</v>
      </c>
      <c r="J540" t="s">
        <v>227</v>
      </c>
      <c r="K540" t="s">
        <v>218</v>
      </c>
      <c r="L540" t="s">
        <v>219</v>
      </c>
      <c r="M540" t="s">
        <v>766</v>
      </c>
      <c r="N540" t="s">
        <v>8</v>
      </c>
    </row>
    <row r="541" spans="1:14" ht="12.75">
      <c r="A541">
        <v>147945</v>
      </c>
      <c r="B541" s="1">
        <v>38888.686736111114</v>
      </c>
      <c r="C541" s="1">
        <v>38896.483148148145</v>
      </c>
      <c r="D541" t="s">
        <v>440</v>
      </c>
      <c r="E541" t="s">
        <v>213</v>
      </c>
      <c r="F541" t="s">
        <v>214</v>
      </c>
      <c r="G541" t="s">
        <v>69</v>
      </c>
      <c r="H541" t="s">
        <v>394</v>
      </c>
      <c r="I541" t="s">
        <v>216</v>
      </c>
      <c r="J541" t="s">
        <v>232</v>
      </c>
      <c r="K541">
        <v>1</v>
      </c>
      <c r="L541" t="s">
        <v>229</v>
      </c>
      <c r="N541" t="s">
        <v>9</v>
      </c>
    </row>
    <row r="542" spans="1:14" ht="12.75">
      <c r="A542">
        <v>147957</v>
      </c>
      <c r="B542" s="1">
        <v>38888.75695601852</v>
      </c>
      <c r="C542" s="1">
        <v>38888.757060185184</v>
      </c>
      <c r="D542" t="s">
        <v>212</v>
      </c>
      <c r="E542" t="s">
        <v>213</v>
      </c>
      <c r="F542" t="s">
        <v>214</v>
      </c>
      <c r="G542" t="s">
        <v>69</v>
      </c>
      <c r="H542" t="s">
        <v>215</v>
      </c>
      <c r="I542" t="s">
        <v>216</v>
      </c>
      <c r="J542" t="s">
        <v>217</v>
      </c>
      <c r="K542">
        <v>1</v>
      </c>
      <c r="L542" t="s">
        <v>229</v>
      </c>
      <c r="N542" t="s">
        <v>10</v>
      </c>
    </row>
    <row r="543" spans="1:14" ht="12.75">
      <c r="A543">
        <v>146446</v>
      </c>
      <c r="B543" s="1">
        <v>38879.79452546296</v>
      </c>
      <c r="C543" s="1">
        <v>38888.80809027778</v>
      </c>
      <c r="D543" t="s">
        <v>234</v>
      </c>
      <c r="E543" t="s">
        <v>213</v>
      </c>
      <c r="F543" t="s">
        <v>214</v>
      </c>
      <c r="G543" t="s">
        <v>70</v>
      </c>
      <c r="H543" t="s">
        <v>223</v>
      </c>
      <c r="I543" t="s">
        <v>216</v>
      </c>
      <c r="J543" t="s">
        <v>232</v>
      </c>
      <c r="K543" t="s">
        <v>218</v>
      </c>
      <c r="L543" t="s">
        <v>219</v>
      </c>
      <c r="N543" t="s">
        <v>638</v>
      </c>
    </row>
    <row r="544" spans="1:14" ht="12.75">
      <c r="A544">
        <v>146459</v>
      </c>
      <c r="B544" s="1">
        <v>38879.831770833334</v>
      </c>
      <c r="C544" s="1">
        <v>38880.80027777778</v>
      </c>
      <c r="D544" t="s">
        <v>225</v>
      </c>
      <c r="E544" t="s">
        <v>213</v>
      </c>
      <c r="F544" t="s">
        <v>214</v>
      </c>
      <c r="G544" t="s">
        <v>70</v>
      </c>
      <c r="H544" t="s">
        <v>221</v>
      </c>
      <c r="I544" t="s">
        <v>216</v>
      </c>
      <c r="J544" t="s">
        <v>232</v>
      </c>
      <c r="K544">
        <v>1</v>
      </c>
      <c r="L544" t="s">
        <v>219</v>
      </c>
      <c r="N544" t="s">
        <v>648</v>
      </c>
    </row>
    <row r="545" spans="1:14" ht="12.75">
      <c r="A545">
        <v>146468</v>
      </c>
      <c r="B545" s="1">
        <v>38879.8559375</v>
      </c>
      <c r="C545" s="1">
        <v>38887.536516203705</v>
      </c>
      <c r="D545" t="s">
        <v>212</v>
      </c>
      <c r="E545" t="s">
        <v>213</v>
      </c>
      <c r="F545" t="s">
        <v>214</v>
      </c>
      <c r="G545" t="s">
        <v>89</v>
      </c>
      <c r="H545" t="s">
        <v>215</v>
      </c>
      <c r="I545" t="s">
        <v>216</v>
      </c>
      <c r="J545" t="s">
        <v>232</v>
      </c>
      <c r="K545">
        <v>1</v>
      </c>
      <c r="L545" t="s">
        <v>343</v>
      </c>
      <c r="N545" t="s">
        <v>655</v>
      </c>
    </row>
    <row r="546" spans="1:14" ht="12.75">
      <c r="A546">
        <v>146500</v>
      </c>
      <c r="B546" s="1">
        <v>38880.00987268519</v>
      </c>
      <c r="C546" s="1">
        <v>38880.816724537035</v>
      </c>
      <c r="D546" t="s">
        <v>212</v>
      </c>
      <c r="E546" t="s">
        <v>213</v>
      </c>
      <c r="F546" t="s">
        <v>214</v>
      </c>
      <c r="G546" t="s">
        <v>70</v>
      </c>
      <c r="H546" t="s">
        <v>223</v>
      </c>
      <c r="I546" t="s">
        <v>216</v>
      </c>
      <c r="J546" t="s">
        <v>232</v>
      </c>
      <c r="K546">
        <v>1</v>
      </c>
      <c r="L546" t="s">
        <v>343</v>
      </c>
      <c r="N546" t="s">
        <v>674</v>
      </c>
    </row>
    <row r="547" spans="1:14" ht="12.75">
      <c r="A547">
        <v>147970</v>
      </c>
      <c r="B547" s="1">
        <v>38888.799155092594</v>
      </c>
      <c r="C547" s="1">
        <v>38888.79931712963</v>
      </c>
      <c r="D547" t="s">
        <v>225</v>
      </c>
      <c r="E547" t="s">
        <v>253</v>
      </c>
      <c r="F547" t="s">
        <v>214</v>
      </c>
      <c r="G547" t="s">
        <v>70</v>
      </c>
      <c r="H547" t="s">
        <v>223</v>
      </c>
      <c r="I547" t="s">
        <v>216</v>
      </c>
      <c r="J547" t="s">
        <v>232</v>
      </c>
      <c r="K547">
        <v>1</v>
      </c>
      <c r="L547" t="s">
        <v>343</v>
      </c>
      <c r="N547" t="s">
        <v>15</v>
      </c>
    </row>
    <row r="548" spans="1:14" ht="12.75">
      <c r="A548">
        <v>147971</v>
      </c>
      <c r="B548" s="1">
        <v>38888.80011574074</v>
      </c>
      <c r="C548" s="1">
        <v>38888.80024305556</v>
      </c>
      <c r="D548" t="s">
        <v>225</v>
      </c>
      <c r="E548" t="s">
        <v>253</v>
      </c>
      <c r="F548" t="s">
        <v>214</v>
      </c>
      <c r="G548" t="s">
        <v>70</v>
      </c>
      <c r="H548" t="s">
        <v>223</v>
      </c>
      <c r="I548" t="s">
        <v>216</v>
      </c>
      <c r="J548" t="s">
        <v>232</v>
      </c>
      <c r="K548">
        <v>1</v>
      </c>
      <c r="L548" t="s">
        <v>343</v>
      </c>
      <c r="N548" t="s">
        <v>16</v>
      </c>
    </row>
    <row r="549" spans="1:14" ht="12.75">
      <c r="A549">
        <v>147973</v>
      </c>
      <c r="B549" s="1">
        <v>38888.801203703704</v>
      </c>
      <c r="C549" s="1">
        <v>38888.80155092593</v>
      </c>
      <c r="D549" t="s">
        <v>225</v>
      </c>
      <c r="E549" t="s">
        <v>253</v>
      </c>
      <c r="F549" t="s">
        <v>214</v>
      </c>
      <c r="G549" t="s">
        <v>70</v>
      </c>
      <c r="H549" t="s">
        <v>223</v>
      </c>
      <c r="I549" t="s">
        <v>216</v>
      </c>
      <c r="J549" t="s">
        <v>232</v>
      </c>
      <c r="K549">
        <v>1</v>
      </c>
      <c r="L549" t="s">
        <v>343</v>
      </c>
      <c r="N549" t="s">
        <v>17</v>
      </c>
    </row>
    <row r="550" spans="1:14" ht="12.75">
      <c r="A550">
        <v>147974</v>
      </c>
      <c r="B550" s="1">
        <v>38888.80236111111</v>
      </c>
      <c r="C550" s="1">
        <v>38905.60325231482</v>
      </c>
      <c r="D550" t="s">
        <v>225</v>
      </c>
      <c r="E550" t="s">
        <v>253</v>
      </c>
      <c r="F550" t="s">
        <v>214</v>
      </c>
      <c r="G550" t="s">
        <v>77</v>
      </c>
      <c r="H550" t="s">
        <v>215</v>
      </c>
      <c r="I550" t="s">
        <v>216</v>
      </c>
      <c r="J550" t="s">
        <v>232</v>
      </c>
      <c r="K550">
        <v>1</v>
      </c>
      <c r="L550" t="s">
        <v>343</v>
      </c>
      <c r="N550" t="s">
        <v>18</v>
      </c>
    </row>
    <row r="551" spans="1:14" ht="12.75">
      <c r="A551">
        <v>147975</v>
      </c>
      <c r="B551" s="1">
        <v>38888.803391203706</v>
      </c>
      <c r="C551" s="1">
        <v>38889.431979166664</v>
      </c>
      <c r="D551" t="s">
        <v>225</v>
      </c>
      <c r="E551" t="s">
        <v>253</v>
      </c>
      <c r="F551" t="s">
        <v>214</v>
      </c>
      <c r="G551" t="s">
        <v>77</v>
      </c>
      <c r="H551" t="s">
        <v>215</v>
      </c>
      <c r="I551" t="s">
        <v>216</v>
      </c>
      <c r="J551" t="s">
        <v>232</v>
      </c>
      <c r="K551">
        <v>1</v>
      </c>
      <c r="L551" t="s">
        <v>343</v>
      </c>
      <c r="N551" t="s">
        <v>19</v>
      </c>
    </row>
    <row r="552" spans="1:14" ht="12.75">
      <c r="A552">
        <v>147976</v>
      </c>
      <c r="B552" s="1">
        <v>38888.80416666667</v>
      </c>
      <c r="C552" s="1">
        <v>38888.80438657408</v>
      </c>
      <c r="D552" t="s">
        <v>225</v>
      </c>
      <c r="E552" t="s">
        <v>253</v>
      </c>
      <c r="F552" t="s">
        <v>214</v>
      </c>
      <c r="G552" t="s">
        <v>70</v>
      </c>
      <c r="H552" t="s">
        <v>223</v>
      </c>
      <c r="I552" t="s">
        <v>216</v>
      </c>
      <c r="J552" t="s">
        <v>232</v>
      </c>
      <c r="K552">
        <v>1</v>
      </c>
      <c r="L552" t="s">
        <v>343</v>
      </c>
      <c r="N552" t="s">
        <v>20</v>
      </c>
    </row>
    <row r="553" spans="1:14" ht="12.75">
      <c r="A553">
        <v>148030</v>
      </c>
      <c r="B553" s="1">
        <v>38889.394953703704</v>
      </c>
      <c r="C553" s="1">
        <v>38894.86019675926</v>
      </c>
      <c r="D553" t="s">
        <v>212</v>
      </c>
      <c r="E553" t="s">
        <v>213</v>
      </c>
      <c r="F553" t="s">
        <v>244</v>
      </c>
      <c r="H553" t="s">
        <v>223</v>
      </c>
      <c r="I553" t="s">
        <v>216</v>
      </c>
      <c r="J553" t="s">
        <v>227</v>
      </c>
      <c r="K553">
        <v>1</v>
      </c>
      <c r="L553" t="s">
        <v>229</v>
      </c>
      <c r="N553" t="s">
        <v>21</v>
      </c>
    </row>
    <row r="554" spans="1:14" ht="12.75">
      <c r="A554">
        <v>148100</v>
      </c>
      <c r="B554" s="1">
        <v>38889.64021990741</v>
      </c>
      <c r="C554" s="1">
        <v>38904.89842592592</v>
      </c>
      <c r="D554" t="s">
        <v>212</v>
      </c>
      <c r="E554" t="s">
        <v>253</v>
      </c>
      <c r="F554" t="s">
        <v>214</v>
      </c>
      <c r="G554" t="s">
        <v>67</v>
      </c>
      <c r="H554" t="s">
        <v>226</v>
      </c>
      <c r="I554" t="s">
        <v>216</v>
      </c>
      <c r="J554" t="s">
        <v>227</v>
      </c>
      <c r="K554">
        <v>1</v>
      </c>
      <c r="L554" t="s">
        <v>229</v>
      </c>
      <c r="N554" t="s">
        <v>22</v>
      </c>
    </row>
    <row r="555" spans="1:14" ht="12.75">
      <c r="A555">
        <v>148140</v>
      </c>
      <c r="B555" s="1">
        <v>38889.84892361111</v>
      </c>
      <c r="C555" s="1">
        <v>38897.613541666666</v>
      </c>
      <c r="D555" t="s">
        <v>212</v>
      </c>
      <c r="E555" t="s">
        <v>213</v>
      </c>
      <c r="F555" t="s">
        <v>214</v>
      </c>
      <c r="G555" t="s">
        <v>76</v>
      </c>
      <c r="H555" t="s">
        <v>226</v>
      </c>
      <c r="I555" t="s">
        <v>216</v>
      </c>
      <c r="J555" t="s">
        <v>227</v>
      </c>
      <c r="K555">
        <v>1</v>
      </c>
      <c r="L555" t="s">
        <v>229</v>
      </c>
      <c r="N555" t="s">
        <v>23</v>
      </c>
    </row>
    <row r="556" spans="1:14" ht="12.75">
      <c r="A556">
        <v>148141</v>
      </c>
      <c r="B556" s="1">
        <v>38889.89387731482</v>
      </c>
      <c r="C556" s="1">
        <v>38890.83702546296</v>
      </c>
      <c r="D556" t="s">
        <v>212</v>
      </c>
      <c r="E556" t="s">
        <v>253</v>
      </c>
      <c r="F556" t="s">
        <v>214</v>
      </c>
      <c r="G556" t="s">
        <v>67</v>
      </c>
      <c r="H556" t="s">
        <v>223</v>
      </c>
      <c r="I556" t="s">
        <v>216</v>
      </c>
      <c r="J556" t="s">
        <v>227</v>
      </c>
      <c r="K556">
        <v>1</v>
      </c>
      <c r="L556" t="s">
        <v>229</v>
      </c>
      <c r="M556" t="s">
        <v>443</v>
      </c>
      <c r="N556" t="s">
        <v>24</v>
      </c>
    </row>
    <row r="557" spans="1:14" ht="12.75">
      <c r="A557">
        <v>148324</v>
      </c>
      <c r="B557" s="1">
        <v>38890.811689814815</v>
      </c>
      <c r="C557" s="1">
        <v>38890.81313657408</v>
      </c>
      <c r="D557" t="s">
        <v>234</v>
      </c>
      <c r="E557" t="s">
        <v>213</v>
      </c>
      <c r="F557" t="s">
        <v>214</v>
      </c>
      <c r="G557" t="s">
        <v>66</v>
      </c>
      <c r="H557" t="s">
        <v>223</v>
      </c>
      <c r="I557" t="s">
        <v>216</v>
      </c>
      <c r="J557" t="s">
        <v>227</v>
      </c>
      <c r="K557">
        <v>1</v>
      </c>
      <c r="L557" t="s">
        <v>219</v>
      </c>
      <c r="N557" t="s">
        <v>25</v>
      </c>
    </row>
    <row r="558" spans="1:14" ht="12.75">
      <c r="A558">
        <v>148325</v>
      </c>
      <c r="B558" s="1">
        <v>38890.83704861111</v>
      </c>
      <c r="C558" s="1">
        <v>38890.937106481484</v>
      </c>
      <c r="D558" t="s">
        <v>212</v>
      </c>
      <c r="E558" t="s">
        <v>213</v>
      </c>
      <c r="F558" t="s">
        <v>214</v>
      </c>
      <c r="G558" t="s">
        <v>88</v>
      </c>
      <c r="H558" t="s">
        <v>226</v>
      </c>
      <c r="I558" t="s">
        <v>216</v>
      </c>
      <c r="J558" t="s">
        <v>227</v>
      </c>
      <c r="K558">
        <v>1</v>
      </c>
      <c r="L558" t="s">
        <v>229</v>
      </c>
      <c r="N558" t="s">
        <v>26</v>
      </c>
    </row>
    <row r="559" spans="1:14" ht="12.75">
      <c r="A559">
        <v>148368</v>
      </c>
      <c r="B559" s="1">
        <v>38891.28686342593</v>
      </c>
      <c r="C559" s="1">
        <v>38891.58802083333</v>
      </c>
      <c r="D559" t="s">
        <v>212</v>
      </c>
      <c r="E559" t="s">
        <v>213</v>
      </c>
      <c r="F559" t="s">
        <v>214</v>
      </c>
      <c r="G559" t="s">
        <v>80</v>
      </c>
      <c r="H559" t="s">
        <v>223</v>
      </c>
      <c r="I559" t="s">
        <v>216</v>
      </c>
      <c r="J559" t="s">
        <v>227</v>
      </c>
      <c r="K559">
        <v>1</v>
      </c>
      <c r="L559" t="s">
        <v>229</v>
      </c>
      <c r="N559" t="s">
        <v>27</v>
      </c>
    </row>
    <row r="560" spans="1:14" ht="12.75">
      <c r="A560">
        <v>148486</v>
      </c>
      <c r="B560" s="1">
        <v>38891.74612268519</v>
      </c>
      <c r="C560" s="1">
        <v>38891.74612268519</v>
      </c>
      <c r="D560" t="s">
        <v>212</v>
      </c>
      <c r="E560" t="s">
        <v>213</v>
      </c>
      <c r="F560" t="s">
        <v>214</v>
      </c>
      <c r="G560" t="s">
        <v>66</v>
      </c>
      <c r="H560" t="s">
        <v>223</v>
      </c>
      <c r="I560" t="s">
        <v>216</v>
      </c>
      <c r="J560" t="s">
        <v>227</v>
      </c>
      <c r="K560">
        <v>1</v>
      </c>
      <c r="L560" t="s">
        <v>219</v>
      </c>
      <c r="N560" t="s">
        <v>28</v>
      </c>
    </row>
    <row r="561" spans="1:14" ht="12.75">
      <c r="A561">
        <v>148487</v>
      </c>
      <c r="B561" s="1">
        <v>38891.74731481481</v>
      </c>
      <c r="C561" s="1">
        <v>38903.7065625</v>
      </c>
      <c r="D561" t="s">
        <v>212</v>
      </c>
      <c r="E561" t="s">
        <v>213</v>
      </c>
      <c r="F561" t="s">
        <v>214</v>
      </c>
      <c r="H561" t="s">
        <v>223</v>
      </c>
      <c r="I561" t="s">
        <v>216</v>
      </c>
      <c r="J561" t="s">
        <v>227</v>
      </c>
      <c r="K561">
        <v>1</v>
      </c>
      <c r="L561" t="s">
        <v>229</v>
      </c>
      <c r="N561" t="s">
        <v>29</v>
      </c>
    </row>
    <row r="562" spans="1:14" ht="12.75">
      <c r="A562">
        <v>148488</v>
      </c>
      <c r="B562" s="1">
        <v>38891.74821759259</v>
      </c>
      <c r="C562" s="1">
        <v>38891.74821759259</v>
      </c>
      <c r="D562" t="s">
        <v>212</v>
      </c>
      <c r="E562" t="s">
        <v>213</v>
      </c>
      <c r="F562" t="s">
        <v>214</v>
      </c>
      <c r="G562" t="s">
        <v>66</v>
      </c>
      <c r="H562" t="s">
        <v>223</v>
      </c>
      <c r="I562" t="s">
        <v>216</v>
      </c>
      <c r="J562" t="s">
        <v>227</v>
      </c>
      <c r="K562">
        <v>1</v>
      </c>
      <c r="L562" t="s">
        <v>219</v>
      </c>
      <c r="N562" t="s">
        <v>30</v>
      </c>
    </row>
    <row r="563" spans="1:14" ht="12.75">
      <c r="A563">
        <v>148492</v>
      </c>
      <c r="B563" s="1">
        <v>38891.761655092596</v>
      </c>
      <c r="C563" s="1">
        <v>38891.761655092596</v>
      </c>
      <c r="D563" t="s">
        <v>212</v>
      </c>
      <c r="E563" t="s">
        <v>213</v>
      </c>
      <c r="F563" t="s">
        <v>214</v>
      </c>
      <c r="G563" t="s">
        <v>66</v>
      </c>
      <c r="H563" t="s">
        <v>223</v>
      </c>
      <c r="I563" t="s">
        <v>216</v>
      </c>
      <c r="J563" t="s">
        <v>227</v>
      </c>
      <c r="K563">
        <v>1</v>
      </c>
      <c r="L563" t="s">
        <v>219</v>
      </c>
      <c r="N563" t="s">
        <v>31</v>
      </c>
    </row>
    <row r="564" spans="1:14" ht="12.75">
      <c r="A564">
        <v>149201</v>
      </c>
      <c r="B564" s="1">
        <v>38897.57258101852</v>
      </c>
      <c r="C564" s="1">
        <v>38905.679074074076</v>
      </c>
      <c r="D564" t="s">
        <v>212</v>
      </c>
      <c r="E564" t="s">
        <v>213</v>
      </c>
      <c r="F564" t="s">
        <v>214</v>
      </c>
      <c r="H564" t="s">
        <v>226</v>
      </c>
      <c r="I564" t="s">
        <v>216</v>
      </c>
      <c r="J564" t="s">
        <v>227</v>
      </c>
      <c r="K564">
        <v>1</v>
      </c>
      <c r="L564" t="s">
        <v>229</v>
      </c>
      <c r="N564" t="s">
        <v>32</v>
      </c>
    </row>
    <row r="565" spans="1:14" ht="12.75">
      <c r="A565">
        <v>149235</v>
      </c>
      <c r="B565" s="1">
        <v>38897.69862268519</v>
      </c>
      <c r="C565" s="1">
        <v>38897.69862268519</v>
      </c>
      <c r="D565" t="s">
        <v>225</v>
      </c>
      <c r="E565" t="s">
        <v>213</v>
      </c>
      <c r="F565" t="s">
        <v>214</v>
      </c>
      <c r="G565" t="s">
        <v>70</v>
      </c>
      <c r="H565" t="s">
        <v>223</v>
      </c>
      <c r="I565" t="s">
        <v>216</v>
      </c>
      <c r="J565" t="s">
        <v>232</v>
      </c>
      <c r="K565">
        <v>1</v>
      </c>
      <c r="L565" t="s">
        <v>219</v>
      </c>
      <c r="N565" t="s">
        <v>33</v>
      </c>
    </row>
    <row r="566" spans="1:14" ht="12.75">
      <c r="A566">
        <v>149236</v>
      </c>
      <c r="B566" s="1">
        <v>38897.69866898148</v>
      </c>
      <c r="C566" s="1">
        <v>38902.55119212963</v>
      </c>
      <c r="D566" t="s">
        <v>225</v>
      </c>
      <c r="E566" t="s">
        <v>213</v>
      </c>
      <c r="F566" t="s">
        <v>214</v>
      </c>
      <c r="G566" t="s">
        <v>77</v>
      </c>
      <c r="H566" t="s">
        <v>223</v>
      </c>
      <c r="I566" t="s">
        <v>216</v>
      </c>
      <c r="J566" t="s">
        <v>232</v>
      </c>
      <c r="K566">
        <v>1</v>
      </c>
      <c r="L566" t="s">
        <v>219</v>
      </c>
      <c r="N566" t="s">
        <v>34</v>
      </c>
    </row>
    <row r="567" spans="1:14" ht="12.75">
      <c r="A567">
        <v>149237</v>
      </c>
      <c r="B567" s="1">
        <v>38897.700011574074</v>
      </c>
      <c r="C567" s="1">
        <v>38905.543541666666</v>
      </c>
      <c r="D567" t="s">
        <v>225</v>
      </c>
      <c r="E567" t="s">
        <v>213</v>
      </c>
      <c r="F567" t="s">
        <v>244</v>
      </c>
      <c r="G567" t="s">
        <v>70</v>
      </c>
      <c r="H567" t="s">
        <v>223</v>
      </c>
      <c r="I567" t="s">
        <v>216</v>
      </c>
      <c r="J567" t="s">
        <v>232</v>
      </c>
      <c r="K567">
        <v>1</v>
      </c>
      <c r="L567" t="s">
        <v>219</v>
      </c>
      <c r="N567" t="s">
        <v>35</v>
      </c>
    </row>
    <row r="568" spans="1:14" ht="12.75">
      <c r="A568">
        <v>149238</v>
      </c>
      <c r="B568" s="1">
        <v>38897.701053240744</v>
      </c>
      <c r="C568" s="1">
        <v>38905.543541666666</v>
      </c>
      <c r="D568" t="s">
        <v>225</v>
      </c>
      <c r="E568" t="s">
        <v>213</v>
      </c>
      <c r="F568" t="s">
        <v>244</v>
      </c>
      <c r="G568" t="s">
        <v>70</v>
      </c>
      <c r="H568" t="s">
        <v>215</v>
      </c>
      <c r="I568" t="s">
        <v>216</v>
      </c>
      <c r="J568" t="s">
        <v>232</v>
      </c>
      <c r="K568">
        <v>1</v>
      </c>
      <c r="L568" t="s">
        <v>219</v>
      </c>
      <c r="N568" t="s">
        <v>36</v>
      </c>
    </row>
    <row r="569" spans="1:14" ht="12.75">
      <c r="A569">
        <v>149239</v>
      </c>
      <c r="B569" s="1">
        <v>38897.70201388889</v>
      </c>
      <c r="C569" s="1">
        <v>38897.70201388889</v>
      </c>
      <c r="D569" t="s">
        <v>225</v>
      </c>
      <c r="E569" t="s">
        <v>213</v>
      </c>
      <c r="F569" t="s">
        <v>244</v>
      </c>
      <c r="G569" t="s">
        <v>70</v>
      </c>
      <c r="H569" t="s">
        <v>223</v>
      </c>
      <c r="I569" t="s">
        <v>216</v>
      </c>
      <c r="J569" t="s">
        <v>232</v>
      </c>
      <c r="K569">
        <v>1</v>
      </c>
      <c r="L569" t="s">
        <v>219</v>
      </c>
      <c r="N569" t="s">
        <v>37</v>
      </c>
    </row>
    <row r="570" spans="1:14" ht="12.75">
      <c r="A570">
        <v>149241</v>
      </c>
      <c r="B570" s="1">
        <v>38897.706608796296</v>
      </c>
      <c r="C570" s="1">
        <v>38905.320543981485</v>
      </c>
      <c r="D570" t="s">
        <v>212</v>
      </c>
      <c r="E570" t="s">
        <v>213</v>
      </c>
      <c r="F570" t="s">
        <v>244</v>
      </c>
      <c r="G570" t="s">
        <v>77</v>
      </c>
      <c r="H570" t="s">
        <v>226</v>
      </c>
      <c r="I570" t="s">
        <v>216</v>
      </c>
      <c r="J570" t="s">
        <v>232</v>
      </c>
      <c r="K570">
        <v>1</v>
      </c>
      <c r="L570" t="s">
        <v>219</v>
      </c>
      <c r="N570" t="s">
        <v>38</v>
      </c>
    </row>
    <row r="571" spans="1:14" ht="12.75">
      <c r="A571">
        <v>149256</v>
      </c>
      <c r="B571" s="1">
        <v>38897.78523148148</v>
      </c>
      <c r="C571" s="1">
        <v>38897.85836805555</v>
      </c>
      <c r="D571" t="s">
        <v>212</v>
      </c>
      <c r="E571" t="s">
        <v>213</v>
      </c>
      <c r="F571" t="s">
        <v>244</v>
      </c>
      <c r="H571" t="s">
        <v>226</v>
      </c>
      <c r="I571" t="s">
        <v>216</v>
      </c>
      <c r="J571" t="s">
        <v>227</v>
      </c>
      <c r="K571">
        <v>1</v>
      </c>
      <c r="L571" t="s">
        <v>229</v>
      </c>
      <c r="N571" t="s">
        <v>39</v>
      </c>
    </row>
    <row r="572" spans="1:14" ht="12.75">
      <c r="A572">
        <v>149258</v>
      </c>
      <c r="B572" s="1">
        <v>38897.85766203704</v>
      </c>
      <c r="C572" s="1">
        <v>38897.866006944445</v>
      </c>
      <c r="D572" t="s">
        <v>212</v>
      </c>
      <c r="E572" t="s">
        <v>213</v>
      </c>
      <c r="F572" t="s">
        <v>244</v>
      </c>
      <c r="H572" t="s">
        <v>226</v>
      </c>
      <c r="I572" t="s">
        <v>216</v>
      </c>
      <c r="J572" t="s">
        <v>227</v>
      </c>
      <c r="K572">
        <v>1</v>
      </c>
      <c r="L572" t="s">
        <v>229</v>
      </c>
      <c r="N572" t="s">
        <v>40</v>
      </c>
    </row>
    <row r="573" spans="1:14" ht="12.75">
      <c r="A573">
        <v>149327</v>
      </c>
      <c r="B573" s="1">
        <v>38898.59417824074</v>
      </c>
      <c r="C573" s="1">
        <v>38898.611296296294</v>
      </c>
      <c r="D573" t="s">
        <v>212</v>
      </c>
      <c r="E573" t="s">
        <v>213</v>
      </c>
      <c r="F573" t="s">
        <v>214</v>
      </c>
      <c r="H573" t="s">
        <v>223</v>
      </c>
      <c r="I573" t="s">
        <v>216</v>
      </c>
      <c r="J573" t="s">
        <v>227</v>
      </c>
      <c r="K573">
        <v>1</v>
      </c>
      <c r="L573" t="s">
        <v>229</v>
      </c>
      <c r="N573" t="s">
        <v>41</v>
      </c>
    </row>
    <row r="574" spans="1:14" ht="12.75">
      <c r="A574">
        <v>149441</v>
      </c>
      <c r="B574" s="1">
        <v>38901.289560185185</v>
      </c>
      <c r="C574" s="1">
        <v>38904.460960648146</v>
      </c>
      <c r="D574" t="s">
        <v>212</v>
      </c>
      <c r="E574" t="s">
        <v>213</v>
      </c>
      <c r="F574" t="s">
        <v>214</v>
      </c>
      <c r="G574" t="s">
        <v>66</v>
      </c>
      <c r="H574" t="s">
        <v>223</v>
      </c>
      <c r="I574" t="s">
        <v>216</v>
      </c>
      <c r="J574" t="s">
        <v>227</v>
      </c>
      <c r="K574" t="s">
        <v>218</v>
      </c>
      <c r="L574" t="s">
        <v>219</v>
      </c>
      <c r="N574" t="s">
        <v>42</v>
      </c>
    </row>
    <row r="575" spans="1:14" ht="12.75">
      <c r="A575">
        <v>149705</v>
      </c>
      <c r="B575" s="1">
        <v>38903.543969907405</v>
      </c>
      <c r="C575" s="1">
        <v>38903.55247685185</v>
      </c>
      <c r="D575" t="s">
        <v>212</v>
      </c>
      <c r="E575" t="s">
        <v>213</v>
      </c>
      <c r="F575" t="s">
        <v>214</v>
      </c>
      <c r="G575" t="s">
        <v>66</v>
      </c>
      <c r="H575" t="s">
        <v>223</v>
      </c>
      <c r="I575" t="s">
        <v>216</v>
      </c>
      <c r="J575" t="s">
        <v>227</v>
      </c>
      <c r="K575">
        <v>1</v>
      </c>
      <c r="L575" t="s">
        <v>219</v>
      </c>
      <c r="N575" t="s">
        <v>43</v>
      </c>
    </row>
    <row r="576" spans="1:14" ht="12.75">
      <c r="A576">
        <v>149708</v>
      </c>
      <c r="B576" s="1">
        <v>38903.55474537037</v>
      </c>
      <c r="C576" s="1">
        <v>38903.555972222224</v>
      </c>
      <c r="D576" t="s">
        <v>212</v>
      </c>
      <c r="E576" t="s">
        <v>213</v>
      </c>
      <c r="F576" t="s">
        <v>214</v>
      </c>
      <c r="G576" t="s">
        <v>66</v>
      </c>
      <c r="H576" t="s">
        <v>223</v>
      </c>
      <c r="I576" t="s">
        <v>216</v>
      </c>
      <c r="J576" t="s">
        <v>227</v>
      </c>
      <c r="K576">
        <v>1</v>
      </c>
      <c r="L576" t="s">
        <v>219</v>
      </c>
      <c r="N576" t="s">
        <v>44</v>
      </c>
    </row>
    <row r="577" spans="1:14" ht="12.75">
      <c r="A577">
        <v>149709</v>
      </c>
      <c r="B577" s="1">
        <v>38903.55931712963</v>
      </c>
      <c r="C577" s="1">
        <v>38903.55931712963</v>
      </c>
      <c r="D577" t="s">
        <v>212</v>
      </c>
      <c r="E577" t="s">
        <v>213</v>
      </c>
      <c r="F577" t="s">
        <v>214</v>
      </c>
      <c r="G577" t="s">
        <v>66</v>
      </c>
      <c r="H577" t="s">
        <v>223</v>
      </c>
      <c r="I577" t="s">
        <v>216</v>
      </c>
      <c r="J577" t="s">
        <v>227</v>
      </c>
      <c r="K577">
        <v>1</v>
      </c>
      <c r="L577" t="s">
        <v>219</v>
      </c>
      <c r="N577" t="s">
        <v>45</v>
      </c>
    </row>
    <row r="578" spans="1:14" ht="12.75">
      <c r="A578">
        <v>149733</v>
      </c>
      <c r="B578" s="1">
        <v>38903.67668981481</v>
      </c>
      <c r="C578" s="1">
        <v>38903.67765046296</v>
      </c>
      <c r="D578" t="s">
        <v>225</v>
      </c>
      <c r="E578" t="s">
        <v>253</v>
      </c>
      <c r="F578" t="s">
        <v>214</v>
      </c>
      <c r="H578" t="s">
        <v>223</v>
      </c>
      <c r="I578" t="s">
        <v>216</v>
      </c>
      <c r="J578" t="s">
        <v>227</v>
      </c>
      <c r="K578">
        <v>1</v>
      </c>
      <c r="L578" t="s">
        <v>229</v>
      </c>
      <c r="N578" t="s">
        <v>46</v>
      </c>
    </row>
    <row r="579" spans="1:14" ht="12.75">
      <c r="A579">
        <v>149735</v>
      </c>
      <c r="B579" s="1">
        <v>38903.67986111111</v>
      </c>
      <c r="C579" s="1">
        <v>38903.68032407408</v>
      </c>
      <c r="D579" t="s">
        <v>212</v>
      </c>
      <c r="E579" t="s">
        <v>213</v>
      </c>
      <c r="F579" t="s">
        <v>214</v>
      </c>
      <c r="G579" t="s">
        <v>88</v>
      </c>
      <c r="H579" t="s">
        <v>223</v>
      </c>
      <c r="I579" t="s">
        <v>216</v>
      </c>
      <c r="J579" t="s">
        <v>227</v>
      </c>
      <c r="K579">
        <v>1</v>
      </c>
      <c r="L579" t="s">
        <v>229</v>
      </c>
      <c r="N579" t="s">
        <v>47</v>
      </c>
    </row>
    <row r="580" spans="1:14" ht="12.75">
      <c r="A580">
        <v>149737</v>
      </c>
      <c r="B580" s="1">
        <v>38903.68615740741</v>
      </c>
      <c r="C580" s="1">
        <v>38903.68703703704</v>
      </c>
      <c r="D580" t="s">
        <v>212</v>
      </c>
      <c r="E580" t="s">
        <v>213</v>
      </c>
      <c r="F580" t="s">
        <v>214</v>
      </c>
      <c r="H580" t="s">
        <v>223</v>
      </c>
      <c r="I580" t="s">
        <v>216</v>
      </c>
      <c r="J580" t="s">
        <v>227</v>
      </c>
      <c r="K580">
        <v>1</v>
      </c>
      <c r="L580" t="s">
        <v>229</v>
      </c>
      <c r="N580" t="s">
        <v>48</v>
      </c>
    </row>
    <row r="581" spans="1:14" ht="12.75">
      <c r="A581">
        <v>149738</v>
      </c>
      <c r="B581" s="1">
        <v>38903.689837962964</v>
      </c>
      <c r="C581" s="1">
        <v>38903.69037037037</v>
      </c>
      <c r="D581" t="s">
        <v>212</v>
      </c>
      <c r="E581" t="s">
        <v>213</v>
      </c>
      <c r="F581" t="s">
        <v>214</v>
      </c>
      <c r="G581" t="s">
        <v>88</v>
      </c>
      <c r="H581" t="s">
        <v>223</v>
      </c>
      <c r="I581" t="s">
        <v>216</v>
      </c>
      <c r="J581" t="s">
        <v>227</v>
      </c>
      <c r="K581">
        <v>1</v>
      </c>
      <c r="L581" t="s">
        <v>229</v>
      </c>
      <c r="N581" t="s">
        <v>49</v>
      </c>
    </row>
    <row r="582" spans="1:14" ht="12.75">
      <c r="A582">
        <v>149741</v>
      </c>
      <c r="B582" s="1">
        <v>38903.69739583333</v>
      </c>
      <c r="C582" s="1">
        <v>38903.69881944444</v>
      </c>
      <c r="D582" t="s">
        <v>212</v>
      </c>
      <c r="E582" t="s">
        <v>213</v>
      </c>
      <c r="F582" t="s">
        <v>214</v>
      </c>
      <c r="G582" t="s">
        <v>88</v>
      </c>
      <c r="H582" t="s">
        <v>223</v>
      </c>
      <c r="I582" t="s">
        <v>216</v>
      </c>
      <c r="J582" t="s">
        <v>227</v>
      </c>
      <c r="K582">
        <v>1</v>
      </c>
      <c r="L582" t="s">
        <v>229</v>
      </c>
      <c r="N582" t="s">
        <v>50</v>
      </c>
    </row>
    <row r="583" spans="1:14" ht="12.75">
      <c r="A583">
        <v>149910</v>
      </c>
      <c r="B583" s="1">
        <v>38904.73672453704</v>
      </c>
      <c r="C583" s="1">
        <v>38904.73672453704</v>
      </c>
      <c r="D583" t="s">
        <v>212</v>
      </c>
      <c r="E583" t="s">
        <v>213</v>
      </c>
      <c r="F583" t="s">
        <v>214</v>
      </c>
      <c r="G583" t="s">
        <v>66</v>
      </c>
      <c r="H583" t="s">
        <v>223</v>
      </c>
      <c r="I583" t="s">
        <v>216</v>
      </c>
      <c r="J583" t="s">
        <v>227</v>
      </c>
      <c r="K583" t="s">
        <v>218</v>
      </c>
      <c r="L583" t="s">
        <v>219</v>
      </c>
      <c r="N583" t="s">
        <v>51</v>
      </c>
    </row>
    <row r="584" spans="1:14" ht="12.75">
      <c r="A584">
        <v>149925</v>
      </c>
      <c r="B584" s="1">
        <v>38904.801412037035</v>
      </c>
      <c r="C584" s="1">
        <v>38904.801412037035</v>
      </c>
      <c r="D584" t="s">
        <v>212</v>
      </c>
      <c r="E584" t="s">
        <v>213</v>
      </c>
      <c r="F584" t="s">
        <v>244</v>
      </c>
      <c r="G584" t="s">
        <v>66</v>
      </c>
      <c r="H584" t="s">
        <v>223</v>
      </c>
      <c r="I584" t="s">
        <v>216</v>
      </c>
      <c r="J584" t="s">
        <v>227</v>
      </c>
      <c r="K584">
        <v>1</v>
      </c>
      <c r="L584" t="s">
        <v>219</v>
      </c>
      <c r="N584" t="s">
        <v>52</v>
      </c>
    </row>
    <row r="585" spans="1:14" ht="12.75">
      <c r="A585">
        <v>149935</v>
      </c>
      <c r="B585" s="1">
        <v>38904.882106481484</v>
      </c>
      <c r="C585" s="1">
        <v>38905.84407407408</v>
      </c>
      <c r="D585" t="s">
        <v>225</v>
      </c>
      <c r="E585" t="s">
        <v>258</v>
      </c>
      <c r="F585" t="s">
        <v>244</v>
      </c>
      <c r="H585" t="s">
        <v>226</v>
      </c>
      <c r="I585" t="s">
        <v>216</v>
      </c>
      <c r="J585" t="s">
        <v>227</v>
      </c>
      <c r="K585">
        <v>1</v>
      </c>
      <c r="L585" t="s">
        <v>229</v>
      </c>
      <c r="N585" t="s">
        <v>53</v>
      </c>
    </row>
    <row r="586" spans="1:14" ht="12.75">
      <c r="A586">
        <v>150019</v>
      </c>
      <c r="B586" s="1">
        <v>38905.586909722224</v>
      </c>
      <c r="C586" s="1">
        <v>38905.586909722224</v>
      </c>
      <c r="D586" t="s">
        <v>212</v>
      </c>
      <c r="E586" t="s">
        <v>213</v>
      </c>
      <c r="F586" t="s">
        <v>214</v>
      </c>
      <c r="G586" t="s">
        <v>66</v>
      </c>
      <c r="H586" t="s">
        <v>223</v>
      </c>
      <c r="I586" t="s">
        <v>216</v>
      </c>
      <c r="J586" t="s">
        <v>227</v>
      </c>
      <c r="K586">
        <v>1</v>
      </c>
      <c r="L586" t="s">
        <v>219</v>
      </c>
      <c r="N586" t="s">
        <v>54</v>
      </c>
    </row>
    <row r="587" spans="1:14" ht="12.75">
      <c r="A587">
        <v>150032</v>
      </c>
      <c r="B587" s="1">
        <v>38905.62641203704</v>
      </c>
      <c r="C587" s="1">
        <v>38905.62641203704</v>
      </c>
      <c r="D587" t="s">
        <v>212</v>
      </c>
      <c r="E587" t="s">
        <v>213</v>
      </c>
      <c r="F587" t="s">
        <v>214</v>
      </c>
      <c r="G587" t="s">
        <v>66</v>
      </c>
      <c r="H587" t="s">
        <v>223</v>
      </c>
      <c r="I587" t="s">
        <v>216</v>
      </c>
      <c r="J587" t="s">
        <v>227</v>
      </c>
      <c r="K587">
        <v>1</v>
      </c>
      <c r="L587" t="s">
        <v>219</v>
      </c>
      <c r="N587" t="s">
        <v>55</v>
      </c>
    </row>
    <row r="588" spans="1:14" ht="12.75">
      <c r="A588">
        <v>150034</v>
      </c>
      <c r="B588" s="1">
        <v>38905.63202546296</v>
      </c>
      <c r="C588" s="1">
        <v>38905.64092592592</v>
      </c>
      <c r="D588" t="s">
        <v>212</v>
      </c>
      <c r="E588" t="s">
        <v>213</v>
      </c>
      <c r="F588" t="s">
        <v>214</v>
      </c>
      <c r="G588" t="s">
        <v>66</v>
      </c>
      <c r="H588" t="s">
        <v>223</v>
      </c>
      <c r="I588" t="s">
        <v>216</v>
      </c>
      <c r="J588" t="s">
        <v>227</v>
      </c>
      <c r="K588">
        <v>1</v>
      </c>
      <c r="L588" t="s">
        <v>219</v>
      </c>
      <c r="N588" t="s">
        <v>56</v>
      </c>
    </row>
    <row r="589" spans="1:14" ht="12.75">
      <c r="A589">
        <v>150058</v>
      </c>
      <c r="B589" s="1">
        <v>38905.754583333335</v>
      </c>
      <c r="C589" s="1">
        <v>38905.754583333335</v>
      </c>
      <c r="D589" t="s">
        <v>225</v>
      </c>
      <c r="E589" t="s">
        <v>213</v>
      </c>
      <c r="F589" t="s">
        <v>214</v>
      </c>
      <c r="G589" t="s">
        <v>66</v>
      </c>
      <c r="H589" t="s">
        <v>223</v>
      </c>
      <c r="I589" t="s">
        <v>216</v>
      </c>
      <c r="J589" t="s">
        <v>227</v>
      </c>
      <c r="K589">
        <v>1</v>
      </c>
      <c r="L589" t="s">
        <v>219</v>
      </c>
      <c r="N589" t="s">
        <v>57</v>
      </c>
    </row>
    <row r="590" spans="1:14" ht="12.75">
      <c r="A590">
        <v>150059</v>
      </c>
      <c r="B590" s="1">
        <v>38905.754791666666</v>
      </c>
      <c r="C590" s="1">
        <v>38905.76519675926</v>
      </c>
      <c r="D590" t="s">
        <v>225</v>
      </c>
      <c r="E590" t="s">
        <v>213</v>
      </c>
      <c r="F590" t="s">
        <v>214</v>
      </c>
      <c r="G590" t="s">
        <v>66</v>
      </c>
      <c r="H590" t="s">
        <v>223</v>
      </c>
      <c r="I590" t="s">
        <v>216</v>
      </c>
      <c r="J590" t="s">
        <v>227</v>
      </c>
      <c r="K590">
        <v>1</v>
      </c>
      <c r="L590" t="s">
        <v>219</v>
      </c>
      <c r="N590" t="s">
        <v>57</v>
      </c>
    </row>
    <row r="591" spans="1:14" ht="12.75">
      <c r="A591">
        <v>150061</v>
      </c>
      <c r="B591" s="1">
        <v>38905.762349537035</v>
      </c>
      <c r="C591" s="1">
        <v>38905.76275462963</v>
      </c>
      <c r="D591" t="s">
        <v>225</v>
      </c>
      <c r="E591" t="s">
        <v>213</v>
      </c>
      <c r="F591" t="s">
        <v>214</v>
      </c>
      <c r="G591" t="s">
        <v>66</v>
      </c>
      <c r="H591" t="s">
        <v>223</v>
      </c>
      <c r="I591" t="s">
        <v>216</v>
      </c>
      <c r="J591" t="s">
        <v>227</v>
      </c>
      <c r="K591">
        <v>1</v>
      </c>
      <c r="L591" t="s">
        <v>219</v>
      </c>
      <c r="N591" t="s">
        <v>58</v>
      </c>
    </row>
    <row r="592" spans="1:14" ht="12.75">
      <c r="A592">
        <v>150063</v>
      </c>
      <c r="B592" s="1">
        <v>38905.775034722225</v>
      </c>
      <c r="C592" s="1">
        <v>38905.84570601852</v>
      </c>
      <c r="D592" t="s">
        <v>212</v>
      </c>
      <c r="E592" t="s">
        <v>213</v>
      </c>
      <c r="F592" t="s">
        <v>214</v>
      </c>
      <c r="H592" t="s">
        <v>223</v>
      </c>
      <c r="I592" t="s">
        <v>216</v>
      </c>
      <c r="J592" t="s">
        <v>227</v>
      </c>
      <c r="K592">
        <v>1</v>
      </c>
      <c r="L592" t="s">
        <v>229</v>
      </c>
      <c r="N592" t="s">
        <v>59</v>
      </c>
    </row>
    <row r="593" spans="1:14" ht="12.75">
      <c r="A593">
        <v>150066</v>
      </c>
      <c r="B593" s="1">
        <v>38905.82402777778</v>
      </c>
      <c r="C593" s="1">
        <v>38905.84509259259</v>
      </c>
      <c r="D593" t="s">
        <v>225</v>
      </c>
      <c r="E593" t="s">
        <v>213</v>
      </c>
      <c r="F593" t="s">
        <v>214</v>
      </c>
      <c r="H593" t="s">
        <v>223</v>
      </c>
      <c r="I593" t="s">
        <v>216</v>
      </c>
      <c r="J593" t="s">
        <v>227</v>
      </c>
      <c r="K593" t="s">
        <v>218</v>
      </c>
      <c r="L593" t="s">
        <v>229</v>
      </c>
      <c r="N593" t="s">
        <v>60</v>
      </c>
    </row>
    <row r="594" spans="1:14" ht="12.75">
      <c r="A594">
        <v>150068</v>
      </c>
      <c r="B594" s="1">
        <v>38905.85952546296</v>
      </c>
      <c r="C594" s="1">
        <v>38905.85952546296</v>
      </c>
      <c r="D594" t="s">
        <v>212</v>
      </c>
      <c r="E594" t="s">
        <v>213</v>
      </c>
      <c r="F594" t="s">
        <v>214</v>
      </c>
      <c r="G594" t="s">
        <v>66</v>
      </c>
      <c r="H594" t="s">
        <v>223</v>
      </c>
      <c r="I594" t="s">
        <v>216</v>
      </c>
      <c r="J594" t="s">
        <v>227</v>
      </c>
      <c r="K594">
        <v>1</v>
      </c>
      <c r="L594" t="s">
        <v>219</v>
      </c>
      <c r="N594" t="s">
        <v>61</v>
      </c>
    </row>
  </sheetData>
  <autoFilter ref="A1:N59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D1" sqref="D1:D2"/>
    </sheetView>
  </sheetViews>
  <sheetFormatPr defaultColWidth="9.140625" defaultRowHeight="12.75"/>
  <sheetData>
    <row r="1" ht="12.75">
      <c r="A1" s="2" t="s">
        <v>107</v>
      </c>
    </row>
    <row r="2" ht="12.75">
      <c r="A2" t="s">
        <v>104</v>
      </c>
    </row>
    <row r="3" ht="12.75">
      <c r="A3" t="s">
        <v>105</v>
      </c>
    </row>
    <row r="4" ht="12.75">
      <c r="A4" t="s">
        <v>106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3" sqref="A13"/>
    </sheetView>
  </sheetViews>
  <sheetFormatPr defaultColWidth="9.140625" defaultRowHeight="12.75"/>
  <cols>
    <col min="1" max="1" width="9.28125" style="0" customWidth="1"/>
  </cols>
  <sheetData>
    <row r="1" ht="12.75">
      <c r="A1" t="s">
        <v>128</v>
      </c>
    </row>
    <row r="2" ht="12.75">
      <c r="A2" t="s">
        <v>129</v>
      </c>
    </row>
    <row r="3" ht="12.75">
      <c r="A3" t="s">
        <v>130</v>
      </c>
    </row>
    <row r="4" ht="12.75">
      <c r="A4" t="s">
        <v>131</v>
      </c>
    </row>
    <row r="5" ht="12.75">
      <c r="A5" t="s">
        <v>160</v>
      </c>
    </row>
    <row r="6" ht="12.75">
      <c r="A6" t="s">
        <v>161</v>
      </c>
    </row>
    <row r="7" ht="12.75">
      <c r="A7" t="s">
        <v>138</v>
      </c>
    </row>
    <row r="8" ht="12.75">
      <c r="A8" t="s">
        <v>139</v>
      </c>
    </row>
    <row r="9" ht="12.75">
      <c r="A9" t="s">
        <v>133</v>
      </c>
    </row>
    <row r="10" ht="12.75">
      <c r="B10" t="s">
        <v>137</v>
      </c>
    </row>
    <row r="11" ht="12.75">
      <c r="B11" t="s">
        <v>136</v>
      </c>
    </row>
    <row r="12" ht="12.75">
      <c r="A12" t="s">
        <v>162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Armstrong</cp:lastModifiedBy>
  <dcterms:created xsi:type="dcterms:W3CDTF">2006-07-10T00:35:13Z</dcterms:created>
  <dcterms:modified xsi:type="dcterms:W3CDTF">2006-07-10T13:47:32Z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